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rvol\Desktop\web_domino\"/>
    </mc:Choice>
  </mc:AlternateContent>
  <bookViews>
    <workbookView xWindow="0" yWindow="0" windowWidth="28800" windowHeight="13020" activeTab="2"/>
  </bookViews>
  <sheets>
    <sheet name="Turnaj-Liga_odohral" sheetId="1" r:id="rId1"/>
    <sheet name="Prihlasovanie" sheetId="4" r:id="rId2"/>
    <sheet name="Gol" sheetId="2" r:id="rId3"/>
    <sheet name="List3" sheetId="3" r:id="rId4"/>
  </sheets>
  <definedNames>
    <definedName name="_xlnm._FilterDatabase" localSheetId="2" hidden="1">Gol!$A$1:$G$63</definedName>
  </definedNames>
  <calcPr calcId="152511"/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4" i="2"/>
  <c r="F17" i="2" l="1"/>
  <c r="F18" i="2"/>
  <c r="F19" i="2"/>
  <c r="F20" i="2"/>
  <c r="F21" i="2"/>
  <c r="F22" i="2"/>
  <c r="F23" i="2"/>
  <c r="F24" i="2"/>
  <c r="F25" i="2"/>
  <c r="F26" i="2"/>
  <c r="F27" i="2"/>
  <c r="F4" i="2"/>
  <c r="F5" i="2"/>
  <c r="F6" i="2"/>
  <c r="F7" i="2"/>
  <c r="F8" i="2"/>
  <c r="F9" i="2"/>
  <c r="F10" i="2"/>
  <c r="F11" i="2"/>
  <c r="F13" i="2"/>
  <c r="F14" i="2"/>
  <c r="F15" i="2"/>
  <c r="F16" i="2"/>
  <c r="F12" i="2"/>
  <c r="K24" i="4" l="1"/>
  <c r="H24" i="4"/>
  <c r="F24" i="4"/>
  <c r="D24" i="4"/>
  <c r="B24" i="4"/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4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C27" i="1" l="1"/>
  <c r="C26" i="1"/>
  <c r="C25" i="1"/>
  <c r="C20" i="1"/>
  <c r="C19" i="1"/>
  <c r="C17" i="1"/>
  <c r="C13" i="1"/>
  <c r="C11" i="1"/>
  <c r="C9" i="1"/>
  <c r="C8" i="1"/>
  <c r="C7" i="1"/>
  <c r="C24" i="1"/>
  <c r="C23" i="1"/>
  <c r="C22" i="1"/>
  <c r="C18" i="1"/>
  <c r="C16" i="1"/>
  <c r="C15" i="1"/>
  <c r="C14" i="1"/>
  <c r="C12" i="1"/>
  <c r="C10" i="1"/>
  <c r="C6" i="1"/>
  <c r="C5" i="1"/>
  <c r="C4" i="1"/>
  <c r="B24" i="1"/>
  <c r="B23" i="1"/>
  <c r="B22" i="1"/>
  <c r="B16" i="1"/>
  <c r="B15" i="1"/>
  <c r="B14" i="1"/>
  <c r="B12" i="1"/>
  <c r="B10" i="1"/>
  <c r="B6" i="1"/>
  <c r="B5" i="1"/>
</calcChain>
</file>

<file path=xl/sharedStrings.xml><?xml version="1.0" encoding="utf-8"?>
<sst xmlns="http://schemas.openxmlformats.org/spreadsheetml/2006/main" count="245" uniqueCount="74">
  <si>
    <t>Vianočný CUP 2015 - FK Dúbravka</t>
  </si>
  <si>
    <t>2.Ročník FK Dúbravka CUP</t>
  </si>
  <si>
    <t>Memorial Martina GRENDARA 2016</t>
  </si>
  <si>
    <t>Priezvisko  Meno</t>
  </si>
  <si>
    <t>Bauer Daniel</t>
  </si>
  <si>
    <t>Benčič Patrik</t>
  </si>
  <si>
    <t>Brehovský Tomáš</t>
  </si>
  <si>
    <t>Csáderová Katarína</t>
  </si>
  <si>
    <t>Garčár Matúš</t>
  </si>
  <si>
    <t>Gális Tomáš</t>
  </si>
  <si>
    <t>Gerber Ján</t>
  </si>
  <si>
    <t>Gregáň Šimon</t>
  </si>
  <si>
    <t>Hrvol Juraj</t>
  </si>
  <si>
    <t>Jediný Daniel</t>
  </si>
  <si>
    <t>Jendek Boris</t>
  </si>
  <si>
    <t>Karul Jakub</t>
  </si>
  <si>
    <t>Salaj Benjamín</t>
  </si>
  <si>
    <t>Schuster Filip</t>
  </si>
  <si>
    <t>Tököly Branislav</t>
  </si>
  <si>
    <t>Hanták Michal</t>
  </si>
  <si>
    <t>Havalda Samuel</t>
  </si>
  <si>
    <t>Masár Filip</t>
  </si>
  <si>
    <t>Lukáš Belošic</t>
  </si>
  <si>
    <t>Viktor Németh</t>
  </si>
  <si>
    <t>Karim Ben Rhouma</t>
  </si>
  <si>
    <t>Evka Pálková</t>
  </si>
  <si>
    <t>Tomaš Rim</t>
  </si>
  <si>
    <t xml:space="preserve">Kováč Gabriel Marian  </t>
  </si>
  <si>
    <t>Tomášovská liga  </t>
  </si>
  <si>
    <t>Odohral</t>
  </si>
  <si>
    <t>Prihlasený</t>
  </si>
  <si>
    <t>x</t>
  </si>
  <si>
    <t>hrač</t>
  </si>
  <si>
    <t>sum</t>
  </si>
  <si>
    <t>1.kolo</t>
  </si>
  <si>
    <t>2.kolo</t>
  </si>
  <si>
    <t>3.kolo</t>
  </si>
  <si>
    <t>4kolo</t>
  </si>
  <si>
    <t>5.kolo</t>
  </si>
  <si>
    <t>http://domino-2007.webnode.sk/news/termin-a-nominacia/</t>
  </si>
  <si>
    <t>WEB</t>
  </si>
  <si>
    <t>Choroba</t>
  </si>
  <si>
    <t>http://domino-2007.webnode.sk/news/vianocny-cup-2015-fk-dubravka1/</t>
  </si>
  <si>
    <t> 23.01.2016   </t>
  </si>
  <si>
    <t>Turnaj LVÍČAT MSK Břeclav </t>
  </si>
  <si>
    <t>http://domino-2007.webnode.sk/news/a2-rocnik-fk-dubravka-cup1/</t>
  </si>
  <si>
    <t>http://domino-2007.webnode.sk/news/memorial-martina-grendara-2016-14-11-2015/</t>
  </si>
  <si>
    <t>účasť</t>
  </si>
  <si>
    <t>Liga</t>
  </si>
  <si>
    <t>Turnaj</t>
  </si>
  <si>
    <t>Prihláasený</t>
  </si>
  <si>
    <t>Počet gólov</t>
  </si>
  <si>
    <t>Liga Jeseň 2015</t>
  </si>
  <si>
    <t>Zimná liga 2015/2016</t>
  </si>
  <si>
    <t>Turnaje 2015/2016</t>
  </si>
  <si>
    <t>súčet</t>
  </si>
  <si>
    <t>DUBNICA EASTER CUP 2016 - 19.3.2016</t>
  </si>
  <si>
    <t>JARNÝ HALOVÝ FUTBALOVÝ TURNAJ v Pezinku - 06.03.2016</t>
  </si>
  <si>
    <t xml:space="preserve">Memoriál Martina GRENDÁRA 2016 v termíne 13.2.2016 </t>
  </si>
  <si>
    <t>Memoriál Martina GRENDÁRA 2016 v termíne 14.11.2015</t>
  </si>
  <si>
    <t>Spring Cup 2016 - 20.3.2016</t>
  </si>
  <si>
    <t xml:space="preserve">Žijeme hrou v Brne 19.3 2016 </t>
  </si>
  <si>
    <t>Dúbravka CUP 3</t>
  </si>
  <si>
    <t>Turnaje LVÍČAT MSK Břeclav</t>
  </si>
  <si>
    <t>Dúbravka CUP 2</t>
  </si>
  <si>
    <t>Row Labels</t>
  </si>
  <si>
    <t>Áno</t>
  </si>
  <si>
    <t>Nie</t>
  </si>
  <si>
    <t>Asis. Kutka Juraj</t>
  </si>
  <si>
    <t>Majo Ján</t>
  </si>
  <si>
    <t>Odhlsail</t>
  </si>
  <si>
    <t>Liga Jar 2016</t>
  </si>
  <si>
    <t>Liga 2015/2016</t>
  </si>
  <si>
    <t>Liga -zima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</si>
</sst>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u/>
      <sz val="12"/>
      <color rgb="FFA6211A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b/>
      <sz val="8"/>
      <color rgb="FF006400"/>
      <name val="Arial"/>
      <family val="2"/>
      <charset val="238"/>
    </font>
    <font>
      <b/>
      <sz val="8"/>
      <color rgb="FFA6211A"/>
      <name val="Arial"/>
      <family val="2"/>
      <charset val="238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.1"/>
      <color rgb="FF000000"/>
      <name val="Arial"/>
      <family val="2"/>
      <charset val="238"/>
    </font>
    <font>
      <b/>
      <sz val="12"/>
      <color theme="1"/>
      <name val="Calibri"/>
      <family val="2"/>
      <scheme val="minor"/>
    </font>
    <font>
      <b/>
      <sz val="12"/>
      <color rgb="FF00640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127F17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sz val="8"/>
      <color rgb="FF800000"/>
      <name val="Arial"/>
      <family val="2"/>
      <charset val="238"/>
    </font>
    <font>
      <b/>
      <sz val="8"/>
      <color rgb="FF0B6616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rgb="FF7D7D7D"/>
      <name val="Arial"/>
      <family val="2"/>
    </font>
    <font>
      <strike/>
      <sz val="11"/>
      <color theme="1"/>
      <name val="Calibri"/>
      <family val="2"/>
      <charset val="238"/>
      <scheme val="minor"/>
    </font>
    <font>
      <b/>
      <strike/>
      <sz val="12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0" fontId="0" fillId="0" borderId="0" xfId="0"/>
    <xf numFmtId="0" fontId="5" fillId="2" borderId="3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5" borderId="0" xfId="0" applyFont="1" applyFill="1" applyBorder="1" applyAlignment="1">
      <alignment horizontal="center" vertical="center" wrapText="1"/>
    </xf>
    <xf numFmtId="0" fontId="6" fillId="5" borderId="0" xfId="0" applyFont="1" applyFill="1"/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/>
    <xf numFmtId="0" fontId="6" fillId="5" borderId="5" xfId="0" applyFont="1" applyFill="1" applyBorder="1"/>
    <xf numFmtId="0" fontId="10" fillId="2" borderId="3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0" borderId="0" xfId="0" applyFont="1"/>
    <xf numFmtId="0" fontId="15" fillId="0" borderId="0" xfId="0" applyFont="1"/>
    <xf numFmtId="0" fontId="17" fillId="0" borderId="0" xfId="0" applyFont="1" applyAlignment="1">
      <alignment horizontal="center"/>
    </xf>
    <xf numFmtId="14" fontId="18" fillId="0" borderId="14" xfId="0" applyNumberFormat="1" applyFont="1" applyBorder="1" applyAlignment="1">
      <alignment horizontal="center" vertical="center" wrapText="1"/>
    </xf>
    <xf numFmtId="14" fontId="19" fillId="0" borderId="15" xfId="0" applyNumberFormat="1" applyFont="1" applyBorder="1" applyAlignment="1">
      <alignment horizontal="center" vertical="center" wrapText="1"/>
    </xf>
    <xf numFmtId="14" fontId="17" fillId="0" borderId="15" xfId="0" applyNumberFormat="1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1" fillId="0" borderId="5" xfId="0" applyFont="1" applyBorder="1"/>
    <xf numFmtId="0" fontId="0" fillId="0" borderId="6" xfId="0" applyBorder="1"/>
    <xf numFmtId="0" fontId="13" fillId="2" borderId="1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left" vertical="center" wrapText="1"/>
    </xf>
    <xf numFmtId="10" fontId="5" fillId="8" borderId="2" xfId="0" applyNumberFormat="1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left" vertical="center" wrapText="1"/>
    </xf>
    <xf numFmtId="10" fontId="5" fillId="7" borderId="2" xfId="0" applyNumberFormat="1" applyFont="1" applyFill="1" applyBorder="1" applyAlignment="1">
      <alignment horizontal="left" vertical="center" wrapText="1"/>
    </xf>
    <xf numFmtId="14" fontId="17" fillId="0" borderId="18" xfId="0" applyNumberFormat="1" applyFont="1" applyBorder="1" applyAlignment="1">
      <alignment horizontal="center"/>
    </xf>
    <xf numFmtId="0" fontId="0" fillId="6" borderId="7" xfId="0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17" fillId="0" borderId="7" xfId="0" applyFont="1" applyBorder="1" applyAlignment="1">
      <alignment horizontal="center"/>
    </xf>
    <xf numFmtId="0" fontId="2" fillId="0" borderId="17" xfId="0" applyFont="1" applyBorder="1" applyAlignment="1">
      <alignment horizontal="justify" vertical="center" wrapText="1"/>
    </xf>
    <xf numFmtId="0" fontId="9" fillId="5" borderId="7" xfId="0" applyFont="1" applyFill="1" applyBorder="1" applyAlignment="1">
      <alignment horizontal="justify" vertical="center" wrapText="1"/>
    </xf>
    <xf numFmtId="0" fontId="9" fillId="5" borderId="20" xfId="0" applyFont="1" applyFill="1" applyBorder="1" applyAlignment="1">
      <alignment horizontal="justify" vertical="center" wrapText="1"/>
    </xf>
    <xf numFmtId="0" fontId="0" fillId="0" borderId="20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14" xfId="0" applyBorder="1"/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10" borderId="24" xfId="0" applyFill="1" applyBorder="1"/>
    <xf numFmtId="0" fontId="0" fillId="10" borderId="25" xfId="0" applyFill="1" applyBorder="1"/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0" fillId="10" borderId="28" xfId="0" applyFill="1" applyBorder="1"/>
    <xf numFmtId="0" fontId="0" fillId="0" borderId="8" xfId="0" applyBorder="1"/>
    <xf numFmtId="0" fontId="0" fillId="0" borderId="17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3" xfId="0" applyBorder="1"/>
    <xf numFmtId="0" fontId="0" fillId="0" borderId="29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" xfId="0" applyBorder="1"/>
    <xf numFmtId="0" fontId="0" fillId="0" borderId="37" xfId="0" applyBorder="1" applyAlignment="1">
      <alignment horizontal="left"/>
    </xf>
    <xf numFmtId="0" fontId="0" fillId="0" borderId="2" xfId="0" applyNumberFormat="1" applyBorder="1"/>
    <xf numFmtId="0" fontId="0" fillId="11" borderId="38" xfId="0" applyNumberFormat="1" applyFill="1" applyBorder="1"/>
    <xf numFmtId="0" fontId="0" fillId="0" borderId="37" xfId="0" applyNumberFormat="1" applyBorder="1"/>
    <xf numFmtId="0" fontId="0" fillId="0" borderId="38" xfId="0" applyNumberFormat="1" applyBorder="1"/>
    <xf numFmtId="0" fontId="22" fillId="0" borderId="7" xfId="0" applyFont="1" applyBorder="1"/>
    <xf numFmtId="0" fontId="0" fillId="11" borderId="2" xfId="0" applyNumberFormat="1" applyFill="1" applyBorder="1"/>
    <xf numFmtId="0" fontId="0" fillId="0" borderId="2" xfId="0" applyNumberFormat="1" applyFill="1" applyBorder="1"/>
    <xf numFmtId="0" fontId="0" fillId="0" borderId="37" xfId="0" applyNumberFormat="1" applyFill="1" applyBorder="1"/>
    <xf numFmtId="0" fontId="0" fillId="0" borderId="39" xfId="0" applyBorder="1" applyAlignment="1">
      <alignment horizontal="left"/>
    </xf>
    <xf numFmtId="0" fontId="0" fillId="0" borderId="26" xfId="0" applyNumberFormat="1" applyBorder="1"/>
    <xf numFmtId="0" fontId="0" fillId="0" borderId="26" xfId="0" applyNumberFormat="1" applyFill="1" applyBorder="1"/>
    <xf numFmtId="0" fontId="0" fillId="0" borderId="40" xfId="0" applyNumberFormat="1" applyBorder="1"/>
    <xf numFmtId="0" fontId="0" fillId="0" borderId="39" xfId="0" applyNumberFormat="1" applyBorder="1"/>
    <xf numFmtId="0" fontId="0" fillId="11" borderId="2" xfId="0" applyFill="1" applyBorder="1"/>
    <xf numFmtId="0" fontId="0" fillId="11" borderId="40" xfId="0" applyNumberFormat="1" applyFill="1" applyBorder="1"/>
    <xf numFmtId="0" fontId="16" fillId="0" borderId="4" xfId="0" applyFont="1" applyBorder="1" applyAlignment="1">
      <alignment vertical="center" wrapText="1"/>
    </xf>
    <xf numFmtId="0" fontId="0" fillId="12" borderId="23" xfId="0" applyFill="1" applyBorder="1" applyAlignment="1">
      <alignment horizontal="center"/>
    </xf>
    <xf numFmtId="0" fontId="3" fillId="5" borderId="14" xfId="1" applyFill="1" applyBorder="1" applyAlignment="1">
      <alignment horizontal="center" wrapText="1"/>
    </xf>
    <xf numFmtId="0" fontId="3" fillId="5" borderId="16" xfId="1" applyFill="1" applyBorder="1" applyAlignment="1">
      <alignment horizont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14" fontId="20" fillId="0" borderId="17" xfId="0" applyNumberFormat="1" applyFont="1" applyBorder="1" applyAlignment="1">
      <alignment horizontal="center"/>
    </xf>
    <xf numFmtId="14" fontId="20" fillId="0" borderId="4" xfId="0" applyNumberFormat="1" applyFont="1" applyBorder="1" applyAlignment="1">
      <alignment horizontal="center"/>
    </xf>
    <xf numFmtId="14" fontId="20" fillId="0" borderId="8" xfId="0" applyNumberFormat="1" applyFont="1" applyBorder="1" applyAlignment="1">
      <alignment horizontal="center"/>
    </xf>
    <xf numFmtId="14" fontId="20" fillId="0" borderId="19" xfId="0" applyNumberFormat="1" applyFont="1" applyBorder="1" applyAlignment="1">
      <alignment horizontal="center"/>
    </xf>
    <xf numFmtId="0" fontId="16" fillId="0" borderId="1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3" fillId="5" borderId="14" xfId="1" applyFill="1" applyBorder="1" applyAlignment="1">
      <alignment horizontal="center" vertical="center" wrapText="1"/>
    </xf>
    <xf numFmtId="0" fontId="3" fillId="5" borderId="16" xfId="1" applyFill="1" applyBorder="1" applyAlignment="1">
      <alignment horizontal="center"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14" fontId="12" fillId="0" borderId="19" xfId="0" applyNumberFormat="1" applyFont="1" applyBorder="1" applyAlignment="1">
      <alignment horizontal="center" vertical="center" wrapText="1"/>
    </xf>
    <xf numFmtId="0" fontId="3" fillId="5" borderId="13" xfId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0" fillId="0" borderId="32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1" fillId="12" borderId="5" xfId="0" applyFont="1" applyFill="1" applyBorder="1" applyAlignment="1">
      <alignment horizontal="center"/>
    </xf>
    <xf numFmtId="0" fontId="21" fillId="13" borderId="5" xfId="0" applyFont="1" applyFill="1" applyBorder="1" applyAlignment="1">
      <alignment horizontal="center"/>
    </xf>
    <xf numFmtId="0" fontId="21" fillId="3" borderId="5" xfId="0" applyFont="1" applyFill="1" applyBorder="1" applyAlignment="1">
      <alignment horizontal="center"/>
    </xf>
    <xf numFmtId="0" fontId="23" fillId="0" borderId="0" xfId="0" applyFont="1"/>
    <xf numFmtId="0" fontId="23" fillId="8" borderId="24" xfId="0" applyFont="1" applyFill="1" applyBorder="1"/>
    <xf numFmtId="0" fontId="23" fillId="8" borderId="23" xfId="0" applyFont="1" applyFill="1" applyBorder="1" applyAlignment="1">
      <alignment horizontal="center"/>
    </xf>
    <xf numFmtId="0" fontId="24" fillId="8" borderId="5" xfId="0" applyFont="1" applyFill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12" borderId="42" xfId="0" applyFill="1" applyBorder="1" applyAlignment="1">
      <alignment horizontal="center"/>
    </xf>
    <xf numFmtId="0" fontId="23" fillId="8" borderId="42" xfId="0" applyFont="1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23" fillId="8" borderId="37" xfId="0" applyFont="1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23" fillId="8" borderId="38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12" borderId="45" xfId="0" applyFill="1" applyBorder="1" applyAlignment="1">
      <alignment horizontal="center"/>
    </xf>
    <xf numFmtId="0" fontId="23" fillId="8" borderId="45" xfId="0" applyFont="1" applyFill="1" applyBorder="1" applyAlignment="1">
      <alignment horizontal="center"/>
    </xf>
    <xf numFmtId="0" fontId="0" fillId="0" borderId="46" xfId="0" applyBorder="1" applyAlignment="1">
      <alignment horizontal="center"/>
    </xf>
  </cellXfs>
  <cellStyles count="3">
    <cellStyle name="Hyperlink" xfId="1" builtinId="8"/>
    <cellStyle name="Hypertextový odkaz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omino-2007.webnode.sk/news/a2-rocnik-fk-dubravka-cup1/" TargetMode="External"/><Relationship Id="rId2" Type="http://schemas.openxmlformats.org/officeDocument/2006/relationships/hyperlink" Target="http://domino-2007.webnode.sk/news/vianocny-cup-2015-fk-dubravka1/" TargetMode="External"/><Relationship Id="rId1" Type="http://schemas.openxmlformats.org/officeDocument/2006/relationships/hyperlink" Target="http://domino-2007.webnode.sk/news/termin-a-nominacia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omino-2007.webnode.sk/news/memorial-martina-grendara-2016-14-11-2015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"/>
  <sheetViews>
    <sheetView zoomScaleNormal="100" workbookViewId="0">
      <pane xSplit="1" topLeftCell="C1" activePane="topRight" state="frozen"/>
      <selection pane="topRight" activeCell="K12" sqref="K12"/>
    </sheetView>
  </sheetViews>
  <sheetFormatPr defaultRowHeight="15" x14ac:dyDescent="0.25"/>
  <cols>
    <col min="1" max="1" width="12.85546875" customWidth="1"/>
    <col min="2" max="3" width="12.85546875" style="1" customWidth="1"/>
    <col min="4" max="4" width="9.42578125" customWidth="1"/>
    <col min="5" max="6" width="9.42578125" style="1" customWidth="1"/>
    <col min="7" max="7" width="10.28515625" style="1" customWidth="1"/>
    <col min="8" max="8" width="11.28515625" style="1" customWidth="1"/>
    <col min="9" max="10" width="6.42578125" style="1" hidden="1" customWidth="1"/>
    <col min="11" max="11" width="6.42578125" style="1" customWidth="1"/>
    <col min="12" max="12" width="24.140625" customWidth="1"/>
    <col min="13" max="13" width="5.28515625" style="1" customWidth="1"/>
    <col min="14" max="14" width="24.7109375" customWidth="1"/>
    <col min="15" max="15" width="6" style="1" customWidth="1"/>
    <col min="16" max="16" width="25" customWidth="1"/>
    <col min="17" max="17" width="6.85546875" style="1" customWidth="1"/>
    <col min="18" max="18" width="29" customWidth="1"/>
    <col min="19" max="19" width="6.5703125" style="1" customWidth="1"/>
    <col min="20" max="20" width="18.140625" customWidth="1"/>
    <col min="21" max="21" width="7.5703125" style="1" customWidth="1"/>
    <col min="22" max="22" width="18.7109375" customWidth="1"/>
    <col min="23" max="23" width="6.5703125" style="1" customWidth="1"/>
    <col min="24" max="24" width="21" customWidth="1"/>
  </cols>
  <sheetData>
    <row r="1" spans="1:24" s="32" customFormat="1" ht="15.75" customHeight="1" thickBot="1" x14ac:dyDescent="0.25">
      <c r="B1" s="8" t="s">
        <v>73</v>
      </c>
      <c r="C1" s="32" t="s">
        <v>49</v>
      </c>
      <c r="D1" s="33">
        <v>42329</v>
      </c>
      <c r="E1" s="34">
        <v>42350</v>
      </c>
      <c r="F1" s="35">
        <v>42378</v>
      </c>
      <c r="G1" s="35">
        <v>42406</v>
      </c>
      <c r="H1" s="35">
        <v>42441</v>
      </c>
      <c r="I1" s="8" t="s">
        <v>48</v>
      </c>
      <c r="J1" s="32" t="s">
        <v>49</v>
      </c>
      <c r="L1" s="36" t="s">
        <v>43</v>
      </c>
      <c r="M1" s="51"/>
      <c r="N1" s="108">
        <v>42358</v>
      </c>
      <c r="O1" s="109"/>
      <c r="P1" s="114">
        <v>42351</v>
      </c>
      <c r="Q1" s="115"/>
      <c r="R1" s="108">
        <v>42322</v>
      </c>
      <c r="S1" s="109"/>
      <c r="T1" s="106">
        <v>42413</v>
      </c>
      <c r="U1" s="107"/>
      <c r="V1" s="106">
        <v>42420</v>
      </c>
      <c r="W1" s="107"/>
      <c r="X1" s="47">
        <v>42069</v>
      </c>
    </row>
    <row r="2" spans="1:24" s="31" customFormat="1" ht="68.25" customHeight="1" thickBot="1" x14ac:dyDescent="0.3">
      <c r="A2" s="39" t="s">
        <v>3</v>
      </c>
      <c r="B2" s="119" t="s">
        <v>47</v>
      </c>
      <c r="C2" s="120"/>
      <c r="D2" s="103" t="s">
        <v>28</v>
      </c>
      <c r="E2" s="104"/>
      <c r="F2" s="104"/>
      <c r="G2" s="104"/>
      <c r="H2" s="104"/>
      <c r="I2" s="104"/>
      <c r="J2" s="104"/>
      <c r="K2" s="105"/>
      <c r="L2" s="40" t="s">
        <v>44</v>
      </c>
      <c r="M2" s="52"/>
      <c r="N2" s="121" t="s">
        <v>0</v>
      </c>
      <c r="O2" s="122"/>
      <c r="P2" s="110" t="s">
        <v>1</v>
      </c>
      <c r="Q2" s="111"/>
      <c r="R2" s="110" t="s">
        <v>2</v>
      </c>
      <c r="S2" s="111"/>
      <c r="T2" s="110" t="s">
        <v>2</v>
      </c>
      <c r="U2" s="111"/>
      <c r="V2" s="110" t="s">
        <v>1</v>
      </c>
      <c r="W2" s="118"/>
      <c r="X2" s="99"/>
    </row>
    <row r="3" spans="1:24" s="9" customFormat="1" ht="30" customHeight="1" thickBot="1" x14ac:dyDescent="0.3">
      <c r="A3" s="8" t="s">
        <v>40</v>
      </c>
      <c r="B3" s="42">
        <v>4</v>
      </c>
      <c r="C3" s="42">
        <v>4</v>
      </c>
      <c r="D3" s="116" t="s">
        <v>39</v>
      </c>
      <c r="E3" s="117"/>
      <c r="F3" s="117"/>
      <c r="G3" s="117"/>
      <c r="H3" s="117"/>
      <c r="I3" s="41"/>
      <c r="J3" s="41">
        <v>5</v>
      </c>
      <c r="K3" s="60"/>
      <c r="L3" s="54"/>
      <c r="M3" s="53"/>
      <c r="N3" s="101" t="s">
        <v>42</v>
      </c>
      <c r="O3" s="102"/>
      <c r="P3" s="112" t="s">
        <v>45</v>
      </c>
      <c r="Q3" s="113"/>
      <c r="R3" s="112" t="s">
        <v>46</v>
      </c>
      <c r="S3" s="113"/>
      <c r="T3" s="25"/>
      <c r="U3" s="25"/>
      <c r="V3" s="25"/>
      <c r="W3" s="25"/>
      <c r="X3" s="25"/>
    </row>
    <row r="4" spans="1:24" x14ac:dyDescent="0.25">
      <c r="A4" s="3" t="s">
        <v>4</v>
      </c>
      <c r="B4" s="43"/>
      <c r="C4" s="46">
        <f>J4/$C$3</f>
        <v>0</v>
      </c>
      <c r="D4" s="11"/>
      <c r="E4" s="11"/>
      <c r="F4" s="11"/>
      <c r="G4" s="11"/>
      <c r="H4" s="11"/>
      <c r="I4" s="11"/>
      <c r="J4" s="11">
        <v>0</v>
      </c>
      <c r="K4" s="61"/>
      <c r="L4" s="55"/>
      <c r="M4" s="20"/>
      <c r="N4" s="20"/>
      <c r="O4" s="20"/>
      <c r="P4" s="20"/>
      <c r="Q4" s="10"/>
      <c r="R4" s="10"/>
      <c r="S4" s="10"/>
      <c r="T4" s="20" t="s">
        <v>50</v>
      </c>
      <c r="U4" s="20"/>
      <c r="V4" s="24"/>
      <c r="W4" s="24"/>
      <c r="X4" s="24"/>
    </row>
    <row r="5" spans="1:24" x14ac:dyDescent="0.25">
      <c r="A5" s="2" t="s">
        <v>5</v>
      </c>
      <c r="B5" s="44">
        <f>I:I/$B$3</f>
        <v>0.75</v>
      </c>
      <c r="C5" s="46">
        <f>J5/$J$3</f>
        <v>0.6</v>
      </c>
      <c r="D5" s="14" t="s">
        <v>29</v>
      </c>
      <c r="E5" s="11" t="s">
        <v>31</v>
      </c>
      <c r="F5" s="14" t="s">
        <v>29</v>
      </c>
      <c r="G5" s="14" t="s">
        <v>29</v>
      </c>
      <c r="H5" s="15" t="s">
        <v>30</v>
      </c>
      <c r="I5" s="15">
        <v>3</v>
      </c>
      <c r="J5" s="15">
        <v>3</v>
      </c>
      <c r="K5" s="50">
        <v>2</v>
      </c>
      <c r="L5" s="56" t="s">
        <v>29</v>
      </c>
      <c r="M5" s="50">
        <v>2</v>
      </c>
      <c r="N5" s="20"/>
      <c r="O5" s="50"/>
      <c r="P5" s="20"/>
      <c r="Q5" s="10"/>
      <c r="R5" s="13" t="s">
        <v>29</v>
      </c>
      <c r="S5" s="50">
        <v>1</v>
      </c>
      <c r="T5" s="13" t="s">
        <v>29</v>
      </c>
      <c r="U5" s="13">
        <v>2</v>
      </c>
      <c r="V5" s="13" t="s">
        <v>29</v>
      </c>
      <c r="W5" s="24">
        <v>2</v>
      </c>
      <c r="X5" s="24"/>
    </row>
    <row r="6" spans="1:24" ht="30" x14ac:dyDescent="0.25">
      <c r="A6" s="2" t="s">
        <v>6</v>
      </c>
      <c r="B6" s="44">
        <f>I:I/$B$3</f>
        <v>1</v>
      </c>
      <c r="C6" s="46">
        <f>J6/$J$3</f>
        <v>0.8</v>
      </c>
      <c r="D6" s="14" t="s">
        <v>29</v>
      </c>
      <c r="E6" s="14" t="s">
        <v>29</v>
      </c>
      <c r="F6" s="14" t="s">
        <v>29</v>
      </c>
      <c r="G6" s="14" t="s">
        <v>29</v>
      </c>
      <c r="H6" s="15" t="s">
        <v>30</v>
      </c>
      <c r="I6" s="15">
        <v>4</v>
      </c>
      <c r="J6" s="15">
        <v>4</v>
      </c>
      <c r="K6" s="50">
        <v>3</v>
      </c>
      <c r="L6" s="57" t="s">
        <v>41</v>
      </c>
      <c r="M6" s="22"/>
      <c r="N6" s="20"/>
      <c r="O6" s="20"/>
      <c r="P6" s="22" t="s">
        <v>41</v>
      </c>
      <c r="Q6" s="48"/>
      <c r="R6" s="13" t="s">
        <v>29</v>
      </c>
      <c r="S6" s="50">
        <v>3</v>
      </c>
      <c r="T6" s="22" t="s">
        <v>41</v>
      </c>
      <c r="U6" s="20"/>
      <c r="V6" s="13" t="s">
        <v>29</v>
      </c>
      <c r="W6" s="24">
        <v>2</v>
      </c>
      <c r="X6" s="24"/>
    </row>
    <row r="7" spans="1:24" ht="30" x14ac:dyDescent="0.25">
      <c r="A7" s="2" t="s">
        <v>7</v>
      </c>
      <c r="B7" s="43"/>
      <c r="C7" s="46">
        <f>J7/$C$3</f>
        <v>0.5</v>
      </c>
      <c r="D7" s="11"/>
      <c r="E7" s="11"/>
      <c r="F7" s="11"/>
      <c r="G7" s="11"/>
      <c r="H7" s="11"/>
      <c r="I7" s="11"/>
      <c r="J7" s="11">
        <v>2</v>
      </c>
      <c r="K7" s="61"/>
      <c r="L7" s="55"/>
      <c r="M7" s="20"/>
      <c r="N7" s="21" t="s">
        <v>29</v>
      </c>
      <c r="O7" s="21"/>
      <c r="P7" s="20"/>
      <c r="Q7" s="10"/>
      <c r="R7" s="13" t="s">
        <v>29</v>
      </c>
      <c r="S7" s="13"/>
      <c r="T7" s="20" t="s">
        <v>50</v>
      </c>
      <c r="U7" s="20"/>
      <c r="V7" s="24"/>
      <c r="W7" s="24"/>
      <c r="X7" s="24"/>
    </row>
    <row r="8" spans="1:24" x14ac:dyDescent="0.25">
      <c r="A8" s="2" t="s">
        <v>8</v>
      </c>
      <c r="B8" s="43"/>
      <c r="C8" s="46">
        <f>J8/$C$3</f>
        <v>0.5</v>
      </c>
      <c r="D8" s="16" t="s">
        <v>29</v>
      </c>
      <c r="E8" s="11" t="s">
        <v>31</v>
      </c>
      <c r="F8" s="16" t="s">
        <v>29</v>
      </c>
      <c r="G8" s="16" t="s">
        <v>29</v>
      </c>
      <c r="H8" s="17" t="s">
        <v>30</v>
      </c>
      <c r="I8" s="17">
        <v>3</v>
      </c>
      <c r="J8" s="17">
        <v>2</v>
      </c>
      <c r="K8" s="63"/>
      <c r="L8" s="55"/>
      <c r="M8" s="20"/>
      <c r="N8" s="20"/>
      <c r="O8" s="20"/>
      <c r="P8" s="20"/>
      <c r="Q8" s="10"/>
      <c r="R8" s="13" t="s">
        <v>29</v>
      </c>
      <c r="S8" s="13"/>
      <c r="T8" s="20"/>
      <c r="U8" s="20"/>
      <c r="V8" s="24"/>
      <c r="W8" s="24"/>
      <c r="X8" s="24"/>
    </row>
    <row r="9" spans="1:24" x14ac:dyDescent="0.25">
      <c r="A9" s="2" t="s">
        <v>9</v>
      </c>
      <c r="B9" s="43"/>
      <c r="C9" s="46">
        <f>J9/$C$3</f>
        <v>0.75</v>
      </c>
      <c r="D9" s="11"/>
      <c r="E9" s="11"/>
      <c r="F9" s="11"/>
      <c r="G9" s="11"/>
      <c r="H9" s="11"/>
      <c r="I9" s="11"/>
      <c r="J9" s="11">
        <v>3</v>
      </c>
      <c r="K9" s="61"/>
      <c r="L9" s="55"/>
      <c r="M9" s="20"/>
      <c r="N9" s="21" t="s">
        <v>29</v>
      </c>
      <c r="O9" s="21"/>
      <c r="P9" s="20"/>
      <c r="Q9" s="10"/>
      <c r="R9" s="13" t="s">
        <v>29</v>
      </c>
      <c r="S9" s="13"/>
      <c r="T9" s="13" t="s">
        <v>29</v>
      </c>
      <c r="U9" s="13"/>
      <c r="V9" s="24"/>
      <c r="W9" s="24"/>
      <c r="X9" s="24"/>
    </row>
    <row r="10" spans="1:24" x14ac:dyDescent="0.25">
      <c r="A10" s="2" t="s">
        <v>10</v>
      </c>
      <c r="B10" s="44">
        <f>I:I/$B$3</f>
        <v>0.75</v>
      </c>
      <c r="C10" s="46">
        <f>J10/$J$3</f>
        <v>0.4</v>
      </c>
      <c r="D10" s="14" t="s">
        <v>29</v>
      </c>
      <c r="E10" s="14" t="s">
        <v>29</v>
      </c>
      <c r="F10" s="11"/>
      <c r="G10" s="14" t="s">
        <v>29</v>
      </c>
      <c r="H10" s="15" t="s">
        <v>30</v>
      </c>
      <c r="I10" s="15">
        <v>3</v>
      </c>
      <c r="J10" s="15">
        <v>2</v>
      </c>
      <c r="K10" s="62"/>
      <c r="L10" s="56" t="s">
        <v>29</v>
      </c>
      <c r="M10" s="21"/>
      <c r="N10" s="21" t="s">
        <v>29</v>
      </c>
      <c r="O10" s="21"/>
      <c r="P10" s="20"/>
      <c r="Q10" s="10"/>
      <c r="R10" s="10"/>
      <c r="S10" s="10"/>
      <c r="T10" s="20"/>
      <c r="U10" s="20"/>
      <c r="V10" s="24"/>
      <c r="W10" s="24"/>
      <c r="X10" s="24"/>
    </row>
    <row r="11" spans="1:24" ht="30" x14ac:dyDescent="0.25">
      <c r="A11" s="2" t="s">
        <v>11</v>
      </c>
      <c r="B11" s="43"/>
      <c r="C11" s="46">
        <f>J11/$C$3</f>
        <v>0.25</v>
      </c>
      <c r="D11" s="11"/>
      <c r="E11" s="11"/>
      <c r="F11" s="11"/>
      <c r="G11" s="11"/>
      <c r="H11" s="11"/>
      <c r="I11" s="11"/>
      <c r="J11" s="11">
        <v>1</v>
      </c>
      <c r="K11" s="61"/>
      <c r="L11" s="55"/>
      <c r="M11" s="20"/>
      <c r="N11" s="21" t="s">
        <v>29</v>
      </c>
      <c r="O11" s="21"/>
      <c r="P11" s="20"/>
      <c r="Q11" s="10"/>
      <c r="R11" s="10"/>
      <c r="S11" s="10"/>
      <c r="T11" s="20" t="s">
        <v>50</v>
      </c>
      <c r="U11" s="20"/>
      <c r="V11" s="24"/>
      <c r="W11" s="24"/>
      <c r="X11" s="24"/>
    </row>
    <row r="12" spans="1:24" x14ac:dyDescent="0.25">
      <c r="A12" s="2" t="s">
        <v>12</v>
      </c>
      <c r="B12" s="44">
        <f>I:I/$B$3</f>
        <v>1</v>
      </c>
      <c r="C12" s="46">
        <f>J12/$J$3</f>
        <v>0.8</v>
      </c>
      <c r="D12" s="14" t="s">
        <v>29</v>
      </c>
      <c r="E12" s="14" t="s">
        <v>29</v>
      </c>
      <c r="F12" s="14" t="s">
        <v>29</v>
      </c>
      <c r="G12" s="14" t="s">
        <v>29</v>
      </c>
      <c r="H12" s="15" t="s">
        <v>30</v>
      </c>
      <c r="I12" s="15">
        <v>4</v>
      </c>
      <c r="J12" s="15">
        <v>4</v>
      </c>
      <c r="K12" s="50">
        <v>4</v>
      </c>
      <c r="L12" s="56" t="s">
        <v>29</v>
      </c>
      <c r="M12" s="50">
        <v>1</v>
      </c>
      <c r="N12" s="20"/>
      <c r="O12" s="20"/>
      <c r="P12" s="21" t="s">
        <v>29</v>
      </c>
      <c r="Q12" s="50">
        <v>1</v>
      </c>
      <c r="R12" s="13" t="s">
        <v>29</v>
      </c>
      <c r="S12" s="50">
        <v>1</v>
      </c>
      <c r="T12" s="13" t="s">
        <v>29</v>
      </c>
      <c r="U12" s="13"/>
      <c r="V12" s="13" t="s">
        <v>29</v>
      </c>
      <c r="W12" s="24">
        <v>3</v>
      </c>
      <c r="X12" s="24"/>
    </row>
    <row r="13" spans="1:24" x14ac:dyDescent="0.25">
      <c r="A13" s="2" t="s">
        <v>13</v>
      </c>
      <c r="B13" s="43"/>
      <c r="C13" s="46">
        <f>J13/$C$3</f>
        <v>0.5</v>
      </c>
      <c r="D13" s="11"/>
      <c r="E13" s="11"/>
      <c r="F13" s="11"/>
      <c r="G13" s="11"/>
      <c r="H13" s="11"/>
      <c r="I13" s="11"/>
      <c r="J13" s="11">
        <v>2</v>
      </c>
      <c r="K13" s="61"/>
      <c r="L13" s="55"/>
      <c r="M13" s="20"/>
      <c r="N13" s="20"/>
      <c r="O13" s="20"/>
      <c r="P13" s="21" t="s">
        <v>29</v>
      </c>
      <c r="Q13" s="13"/>
      <c r="R13" s="10"/>
      <c r="S13" s="10"/>
      <c r="T13" s="13" t="s">
        <v>29</v>
      </c>
      <c r="U13" s="13"/>
      <c r="V13" s="13" t="s">
        <v>29</v>
      </c>
      <c r="W13" s="24"/>
      <c r="X13" s="24"/>
    </row>
    <row r="14" spans="1:24" x14ac:dyDescent="0.25">
      <c r="A14" s="2" t="s">
        <v>14</v>
      </c>
      <c r="B14" s="44">
        <f>I:I/$B$3</f>
        <v>1</v>
      </c>
      <c r="C14" s="46">
        <f>J14/$J$3</f>
        <v>0.8</v>
      </c>
      <c r="D14" s="14" t="s">
        <v>29</v>
      </c>
      <c r="E14" s="14" t="s">
        <v>29</v>
      </c>
      <c r="F14" s="14" t="s">
        <v>29</v>
      </c>
      <c r="G14" s="14" t="s">
        <v>29</v>
      </c>
      <c r="H14" s="15" t="s">
        <v>30</v>
      </c>
      <c r="I14" s="15">
        <v>4</v>
      </c>
      <c r="J14" s="15">
        <v>4</v>
      </c>
      <c r="K14" s="62">
        <v>1</v>
      </c>
      <c r="L14" s="56" t="s">
        <v>29</v>
      </c>
      <c r="M14" s="21"/>
      <c r="N14" s="21" t="s">
        <v>29</v>
      </c>
      <c r="O14" s="21"/>
      <c r="P14" s="21" t="s">
        <v>29</v>
      </c>
      <c r="Q14" s="13"/>
      <c r="R14" s="10"/>
      <c r="S14" s="10"/>
      <c r="T14" s="13" t="s">
        <v>29</v>
      </c>
      <c r="U14" s="13">
        <v>1</v>
      </c>
      <c r="V14" s="13" t="s">
        <v>29</v>
      </c>
      <c r="W14" s="24"/>
      <c r="X14" s="24"/>
    </row>
    <row r="15" spans="1:24" x14ac:dyDescent="0.25">
      <c r="A15" s="2" t="s">
        <v>15</v>
      </c>
      <c r="B15" s="44">
        <f>I:I/$B$3</f>
        <v>0.75</v>
      </c>
      <c r="C15" s="46">
        <f>J15/$J$3</f>
        <v>0.6</v>
      </c>
      <c r="D15" s="14" t="s">
        <v>29</v>
      </c>
      <c r="E15" s="14" t="s">
        <v>29</v>
      </c>
      <c r="F15" s="14" t="s">
        <v>29</v>
      </c>
      <c r="G15" s="15" t="s">
        <v>30</v>
      </c>
      <c r="H15" s="15" t="s">
        <v>30</v>
      </c>
      <c r="I15" s="15">
        <v>3</v>
      </c>
      <c r="J15" s="15">
        <v>3</v>
      </c>
      <c r="K15" s="62">
        <v>1</v>
      </c>
      <c r="L15" s="56" t="s">
        <v>29</v>
      </c>
      <c r="M15" s="21"/>
      <c r="N15" s="20"/>
      <c r="O15" s="20"/>
      <c r="P15" s="21" t="s">
        <v>29</v>
      </c>
      <c r="Q15" s="13"/>
      <c r="R15" s="13" t="s">
        <v>29</v>
      </c>
      <c r="S15" s="50">
        <v>1</v>
      </c>
      <c r="T15" s="20"/>
      <c r="U15" s="20"/>
      <c r="V15" s="24"/>
      <c r="W15" s="24"/>
      <c r="X15" s="24"/>
    </row>
    <row r="16" spans="1:24" ht="30" x14ac:dyDescent="0.25">
      <c r="A16" s="2" t="s">
        <v>16</v>
      </c>
      <c r="B16" s="44">
        <f>I:I/$B$3</f>
        <v>1</v>
      </c>
      <c r="C16" s="46">
        <f>J16/$J$3</f>
        <v>0.6</v>
      </c>
      <c r="D16" s="14" t="s">
        <v>29</v>
      </c>
      <c r="E16" s="14" t="s">
        <v>29</v>
      </c>
      <c r="F16" s="14" t="s">
        <v>29</v>
      </c>
      <c r="G16" s="14" t="s">
        <v>29</v>
      </c>
      <c r="H16" s="15" t="s">
        <v>30</v>
      </c>
      <c r="I16" s="15">
        <v>4</v>
      </c>
      <c r="J16" s="15">
        <v>3</v>
      </c>
      <c r="K16" s="50">
        <v>2</v>
      </c>
      <c r="L16" s="56" t="s">
        <v>29</v>
      </c>
      <c r="M16" s="50">
        <v>1</v>
      </c>
      <c r="N16" s="20"/>
      <c r="O16" s="20"/>
      <c r="P16" s="21" t="s">
        <v>29</v>
      </c>
      <c r="Q16" s="50">
        <v>2</v>
      </c>
      <c r="R16" s="10"/>
      <c r="S16" s="10"/>
      <c r="T16" s="13" t="s">
        <v>29</v>
      </c>
      <c r="U16" s="13"/>
      <c r="V16" s="13" t="s">
        <v>29</v>
      </c>
      <c r="W16" s="24">
        <v>1</v>
      </c>
      <c r="X16" s="24"/>
    </row>
    <row r="17" spans="1:24" x14ac:dyDescent="0.25">
      <c r="A17" s="2" t="s">
        <v>17</v>
      </c>
      <c r="B17" s="43"/>
      <c r="C17" s="46">
        <f>J17/$C$3</f>
        <v>0.5</v>
      </c>
      <c r="D17" s="11"/>
      <c r="E17" s="11"/>
      <c r="F17" s="11"/>
      <c r="G17" s="11"/>
      <c r="H17" s="11"/>
      <c r="I17" s="11"/>
      <c r="J17" s="11">
        <v>2</v>
      </c>
      <c r="K17" s="61"/>
      <c r="L17" s="55"/>
      <c r="M17" s="20"/>
      <c r="N17" s="22" t="s">
        <v>41</v>
      </c>
      <c r="O17" s="22"/>
      <c r="P17" s="20"/>
      <c r="Q17" s="10"/>
      <c r="R17" s="13" t="s">
        <v>29</v>
      </c>
      <c r="S17" s="13"/>
      <c r="T17" s="20"/>
      <c r="U17" s="20"/>
      <c r="V17" s="24"/>
      <c r="W17" s="24"/>
      <c r="X17" s="24"/>
    </row>
    <row r="18" spans="1:24" s="30" customFormat="1" ht="30" x14ac:dyDescent="0.25">
      <c r="A18" s="26" t="s">
        <v>18</v>
      </c>
      <c r="B18" s="45"/>
      <c r="C18" s="46">
        <f>J18/$J$3</f>
        <v>0.8</v>
      </c>
      <c r="D18" s="28"/>
      <c r="E18" s="28"/>
      <c r="F18" s="28"/>
      <c r="G18" s="28"/>
      <c r="H18" s="28"/>
      <c r="I18" s="28"/>
      <c r="J18" s="28">
        <v>4</v>
      </c>
      <c r="K18" s="64"/>
      <c r="L18" s="58" t="s">
        <v>29</v>
      </c>
      <c r="M18" s="29"/>
      <c r="N18" s="29" t="s">
        <v>29</v>
      </c>
      <c r="O18" s="29"/>
      <c r="P18" s="29" t="s">
        <v>29</v>
      </c>
      <c r="Q18" s="49"/>
      <c r="R18" s="27"/>
      <c r="S18" s="27"/>
      <c r="T18" s="13" t="s">
        <v>29</v>
      </c>
      <c r="U18" s="13"/>
      <c r="V18" s="13" t="s">
        <v>29</v>
      </c>
      <c r="W18" s="37"/>
      <c r="X18" s="37"/>
    </row>
    <row r="19" spans="1:24" ht="30" x14ac:dyDescent="0.25">
      <c r="A19" s="2" t="s">
        <v>19</v>
      </c>
      <c r="B19" s="43"/>
      <c r="C19" s="46">
        <f>J19/$C$3</f>
        <v>0.25</v>
      </c>
      <c r="D19" s="11"/>
      <c r="E19" s="11"/>
      <c r="F19" s="11"/>
      <c r="G19" s="11"/>
      <c r="H19" s="11"/>
      <c r="I19" s="11"/>
      <c r="J19" s="11">
        <v>1</v>
      </c>
      <c r="K19" s="61"/>
      <c r="L19" s="55"/>
      <c r="M19" s="20"/>
      <c r="N19" s="20"/>
      <c r="O19" s="20"/>
      <c r="P19" s="20"/>
      <c r="Q19" s="10"/>
      <c r="R19" s="13" t="s">
        <v>29</v>
      </c>
      <c r="S19" s="13"/>
      <c r="T19" s="20"/>
      <c r="U19" s="20"/>
      <c r="V19" s="24"/>
      <c r="W19" s="24"/>
      <c r="X19" s="24"/>
    </row>
    <row r="20" spans="1:24" ht="30" x14ac:dyDescent="0.25">
      <c r="A20" s="2" t="s">
        <v>20</v>
      </c>
      <c r="B20" s="43"/>
      <c r="C20" s="46">
        <f>J20/$C$3</f>
        <v>0</v>
      </c>
      <c r="D20" s="11"/>
      <c r="E20" s="11"/>
      <c r="F20" s="11"/>
      <c r="G20" s="11"/>
      <c r="H20" s="11"/>
      <c r="I20" s="11"/>
      <c r="J20" s="11"/>
      <c r="K20" s="61"/>
      <c r="L20" s="55"/>
      <c r="M20" s="20"/>
      <c r="N20" s="20"/>
      <c r="O20" s="20"/>
      <c r="P20" s="20"/>
      <c r="Q20" s="10"/>
      <c r="R20" s="10"/>
      <c r="S20" s="10"/>
      <c r="T20" s="20"/>
      <c r="U20" s="20"/>
      <c r="V20" s="24"/>
      <c r="W20" s="24"/>
      <c r="X20" s="24"/>
    </row>
    <row r="21" spans="1:24" ht="15.75" thickBot="1" x14ac:dyDescent="0.3">
      <c r="A21" s="4" t="s">
        <v>21</v>
      </c>
      <c r="B21" s="43"/>
      <c r="C21" s="46"/>
      <c r="D21" s="11"/>
      <c r="E21" s="11"/>
      <c r="F21" s="11"/>
      <c r="G21" s="11"/>
      <c r="H21" s="11"/>
      <c r="I21" s="11"/>
      <c r="J21" s="11">
        <v>2</v>
      </c>
      <c r="K21" s="61"/>
      <c r="L21" s="56" t="s">
        <v>29</v>
      </c>
      <c r="M21" s="21"/>
      <c r="N21" s="21" t="s">
        <v>29</v>
      </c>
      <c r="O21" s="21"/>
      <c r="P21" s="20"/>
      <c r="Q21" s="10"/>
      <c r="R21" s="10"/>
      <c r="S21" s="10"/>
      <c r="T21" s="20"/>
      <c r="U21" s="20"/>
      <c r="V21" s="24"/>
      <c r="W21" s="24"/>
      <c r="X21" s="24"/>
    </row>
    <row r="22" spans="1:24" ht="15.75" thickBot="1" x14ac:dyDescent="0.3">
      <c r="A22" s="5" t="s">
        <v>22</v>
      </c>
      <c r="B22" s="44">
        <f>I:I/$B$3</f>
        <v>1</v>
      </c>
      <c r="C22" s="46">
        <f>J22/$J$3</f>
        <v>0.6</v>
      </c>
      <c r="D22" s="14" t="s">
        <v>29</v>
      </c>
      <c r="E22" s="14" t="s">
        <v>29</v>
      </c>
      <c r="F22" s="14" t="s">
        <v>29</v>
      </c>
      <c r="G22" s="14" t="s">
        <v>29</v>
      </c>
      <c r="H22" s="15" t="s">
        <v>30</v>
      </c>
      <c r="I22" s="15">
        <v>4</v>
      </c>
      <c r="J22" s="15">
        <v>3</v>
      </c>
      <c r="K22" s="50">
        <v>1</v>
      </c>
      <c r="L22" s="55"/>
      <c r="M22" s="20"/>
      <c r="N22" s="20"/>
      <c r="O22" s="20"/>
      <c r="P22" s="21" t="s">
        <v>29</v>
      </c>
      <c r="Q22" s="50">
        <v>3</v>
      </c>
      <c r="R22" s="13" t="s">
        <v>29</v>
      </c>
      <c r="S22" s="13"/>
      <c r="T22" s="13" t="s">
        <v>29</v>
      </c>
      <c r="U22" s="13"/>
      <c r="V22" s="24"/>
      <c r="W22" s="24"/>
      <c r="X22" s="24"/>
    </row>
    <row r="23" spans="1:24" ht="30.75" thickBot="1" x14ac:dyDescent="0.3">
      <c r="A23" s="6" t="s">
        <v>23</v>
      </c>
      <c r="B23" s="44">
        <f>I:I/$B$3</f>
        <v>0.75</v>
      </c>
      <c r="C23" s="46">
        <f>J23/$J$3</f>
        <v>0.4</v>
      </c>
      <c r="D23" s="14" t="s">
        <v>29</v>
      </c>
      <c r="E23" s="14" t="s">
        <v>29</v>
      </c>
      <c r="F23" s="11"/>
      <c r="G23" s="14" t="s">
        <v>29</v>
      </c>
      <c r="H23" s="15" t="s">
        <v>30</v>
      </c>
      <c r="I23" s="15">
        <v>3</v>
      </c>
      <c r="J23" s="15">
        <v>2</v>
      </c>
      <c r="K23" s="62"/>
      <c r="L23" s="55"/>
      <c r="M23" s="20"/>
      <c r="N23" s="20"/>
      <c r="O23" s="20"/>
      <c r="P23" s="21" t="s">
        <v>29</v>
      </c>
      <c r="Q23" s="13"/>
      <c r="R23" s="13" t="s">
        <v>29</v>
      </c>
      <c r="S23" s="13"/>
      <c r="T23" s="20"/>
      <c r="U23" s="20"/>
      <c r="V23" s="13" t="s">
        <v>29</v>
      </c>
      <c r="W23" s="24"/>
      <c r="X23" s="24"/>
    </row>
    <row r="24" spans="1:24" ht="30.75" thickBot="1" x14ac:dyDescent="0.3">
      <c r="A24" s="5" t="s">
        <v>24</v>
      </c>
      <c r="B24" s="44">
        <f>I:I/$B$3</f>
        <v>0.5</v>
      </c>
      <c r="C24" s="46">
        <f>J24/$J$3</f>
        <v>0.4</v>
      </c>
      <c r="D24" s="11"/>
      <c r="E24" s="16" t="s">
        <v>29</v>
      </c>
      <c r="F24" s="14" t="s">
        <v>29</v>
      </c>
      <c r="G24" s="11"/>
      <c r="H24" s="11"/>
      <c r="I24" s="11">
        <v>2</v>
      </c>
      <c r="J24" s="11">
        <v>2</v>
      </c>
      <c r="K24" s="50">
        <v>3</v>
      </c>
      <c r="L24" s="55"/>
      <c r="M24" s="20"/>
      <c r="N24" s="20"/>
      <c r="O24" s="20"/>
      <c r="P24" s="21" t="s">
        <v>29</v>
      </c>
      <c r="Q24" s="13"/>
      <c r="R24" s="10"/>
      <c r="S24" s="10"/>
      <c r="T24" s="13" t="s">
        <v>29</v>
      </c>
      <c r="U24" s="13"/>
      <c r="V24" s="13" t="s">
        <v>29</v>
      </c>
      <c r="W24" s="24"/>
      <c r="X24" s="24"/>
    </row>
    <row r="25" spans="1:24" x14ac:dyDescent="0.25">
      <c r="A25" s="6" t="s">
        <v>25</v>
      </c>
      <c r="B25" s="43"/>
      <c r="C25" s="46">
        <f>J25/$C$3</f>
        <v>0.5</v>
      </c>
      <c r="D25" s="11"/>
      <c r="E25" s="11"/>
      <c r="F25" s="11"/>
      <c r="G25" s="11"/>
      <c r="H25" s="11"/>
      <c r="I25" s="11"/>
      <c r="J25" s="11">
        <v>2</v>
      </c>
      <c r="K25" s="61"/>
      <c r="L25" s="55"/>
      <c r="M25" s="20"/>
      <c r="N25" s="21" t="s">
        <v>29</v>
      </c>
      <c r="O25" s="21"/>
      <c r="P25" s="20"/>
      <c r="Q25" s="10"/>
      <c r="R25" s="10"/>
      <c r="S25" s="10"/>
      <c r="T25" s="13" t="s">
        <v>29</v>
      </c>
      <c r="U25" s="13"/>
      <c r="V25" s="13" t="s">
        <v>29</v>
      </c>
      <c r="W25" s="24"/>
      <c r="X25" s="24"/>
    </row>
    <row r="26" spans="1:24" ht="15.75" thickBot="1" x14ac:dyDescent="0.3">
      <c r="A26" s="4" t="s">
        <v>26</v>
      </c>
      <c r="B26" s="43"/>
      <c r="C26" s="46">
        <f>J26/$C$3</f>
        <v>0.25</v>
      </c>
      <c r="D26" s="11"/>
      <c r="E26" s="11"/>
      <c r="F26" s="11"/>
      <c r="G26" s="11"/>
      <c r="H26" s="11"/>
      <c r="I26" s="11"/>
      <c r="J26" s="11">
        <v>1</v>
      </c>
      <c r="K26" s="61"/>
      <c r="L26" s="55"/>
      <c r="M26" s="20"/>
      <c r="N26" s="21" t="s">
        <v>29</v>
      </c>
      <c r="O26" s="21"/>
      <c r="P26" s="20"/>
      <c r="Q26" s="10"/>
      <c r="R26" s="10"/>
      <c r="S26" s="10"/>
      <c r="T26" s="20"/>
      <c r="U26" s="20"/>
      <c r="V26" s="13" t="s">
        <v>29</v>
      </c>
      <c r="W26" s="24">
        <v>2</v>
      </c>
      <c r="X26" s="24"/>
    </row>
    <row r="27" spans="1:24" ht="35.25" customHeight="1" thickBot="1" x14ac:dyDescent="0.3">
      <c r="A27" s="5" t="s">
        <v>27</v>
      </c>
      <c r="B27" s="43"/>
      <c r="C27" s="46">
        <f>J27/$C$3</f>
        <v>0</v>
      </c>
      <c r="D27" s="19"/>
      <c r="E27" s="19"/>
      <c r="F27" s="19"/>
      <c r="G27" s="19"/>
      <c r="H27" s="19"/>
      <c r="I27" s="19"/>
      <c r="J27" s="19"/>
      <c r="K27" s="61"/>
      <c r="L27" s="59"/>
      <c r="M27" s="23"/>
      <c r="N27" s="23"/>
      <c r="O27" s="23"/>
      <c r="P27" s="23"/>
      <c r="Q27" s="18"/>
      <c r="R27" s="18"/>
      <c r="S27" s="18"/>
      <c r="T27" s="23"/>
      <c r="U27" s="23"/>
      <c r="V27" s="38"/>
      <c r="W27" s="38"/>
      <c r="X27" s="38"/>
    </row>
    <row r="28" spans="1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4" x14ac:dyDescent="0.25"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4" x14ac:dyDescent="0.25">
      <c r="B30"/>
      <c r="C30"/>
      <c r="E30"/>
      <c r="F30"/>
      <c r="G30"/>
      <c r="H30"/>
      <c r="I30"/>
      <c r="J30"/>
    </row>
    <row r="31" spans="1:24" x14ac:dyDescent="0.25">
      <c r="B31"/>
      <c r="C31"/>
      <c r="E31"/>
      <c r="F31"/>
      <c r="G31"/>
      <c r="H31"/>
      <c r="I31"/>
      <c r="J31"/>
    </row>
    <row r="32" spans="1:24" x14ac:dyDescent="0.25">
      <c r="B32"/>
      <c r="C32"/>
      <c r="E32"/>
      <c r="F32"/>
      <c r="G32"/>
      <c r="H32"/>
      <c r="I32"/>
      <c r="J32"/>
    </row>
    <row r="33" spans="2:10" x14ac:dyDescent="0.25">
      <c r="B33"/>
      <c r="C33"/>
      <c r="E33"/>
      <c r="F33"/>
      <c r="G33"/>
      <c r="H33"/>
      <c r="I33"/>
      <c r="J33"/>
    </row>
    <row r="34" spans="2:10" x14ac:dyDescent="0.25">
      <c r="B34"/>
      <c r="C34"/>
      <c r="E34"/>
      <c r="F34"/>
      <c r="G34"/>
      <c r="H34"/>
      <c r="I34"/>
      <c r="J34"/>
    </row>
    <row r="35" spans="2:10" x14ac:dyDescent="0.25">
      <c r="B35"/>
      <c r="C35"/>
      <c r="E35"/>
      <c r="F35"/>
      <c r="G35"/>
      <c r="H35"/>
      <c r="I35"/>
      <c r="J35"/>
    </row>
    <row r="36" spans="2:10" x14ac:dyDescent="0.25">
      <c r="B36"/>
      <c r="C36"/>
      <c r="E36"/>
      <c r="F36"/>
      <c r="G36"/>
      <c r="H36"/>
      <c r="I36"/>
      <c r="J36"/>
    </row>
    <row r="37" spans="2:10" x14ac:dyDescent="0.25">
      <c r="B37"/>
      <c r="C37"/>
      <c r="E37"/>
      <c r="F37"/>
      <c r="G37"/>
      <c r="H37"/>
      <c r="I37"/>
      <c r="J37"/>
    </row>
    <row r="38" spans="2:10" x14ac:dyDescent="0.25">
      <c r="B38"/>
      <c r="C38"/>
      <c r="E38"/>
      <c r="F38"/>
      <c r="G38"/>
      <c r="H38"/>
      <c r="I38"/>
      <c r="J38"/>
    </row>
    <row r="39" spans="2:10" x14ac:dyDescent="0.25">
      <c r="B39"/>
      <c r="C39"/>
      <c r="E39"/>
      <c r="F39"/>
      <c r="G39"/>
      <c r="H39"/>
      <c r="I39"/>
      <c r="J39"/>
    </row>
    <row r="40" spans="2:10" x14ac:dyDescent="0.25">
      <c r="B40"/>
      <c r="C40"/>
      <c r="E40"/>
      <c r="F40"/>
      <c r="G40"/>
      <c r="H40"/>
      <c r="I40"/>
      <c r="J40"/>
    </row>
    <row r="41" spans="2:10" x14ac:dyDescent="0.25">
      <c r="B41"/>
      <c r="C41"/>
      <c r="E41"/>
      <c r="F41"/>
      <c r="G41"/>
      <c r="H41"/>
      <c r="I41"/>
      <c r="J41"/>
    </row>
    <row r="42" spans="2:10" x14ac:dyDescent="0.25">
      <c r="B42"/>
      <c r="C42"/>
      <c r="E42"/>
      <c r="F42"/>
      <c r="G42"/>
      <c r="H42"/>
      <c r="I42"/>
      <c r="J42"/>
    </row>
    <row r="43" spans="2:10" x14ac:dyDescent="0.25">
      <c r="B43"/>
      <c r="C43"/>
      <c r="E43"/>
      <c r="F43"/>
      <c r="G43"/>
      <c r="H43"/>
      <c r="I43"/>
      <c r="J43"/>
    </row>
    <row r="44" spans="2:10" x14ac:dyDescent="0.25">
      <c r="B44"/>
      <c r="C44"/>
      <c r="E44"/>
      <c r="F44"/>
      <c r="G44"/>
      <c r="H44"/>
      <c r="I44"/>
      <c r="J44"/>
    </row>
    <row r="45" spans="2:10" x14ac:dyDescent="0.25">
      <c r="B45"/>
      <c r="C45"/>
      <c r="E45"/>
      <c r="F45"/>
      <c r="G45"/>
      <c r="H45"/>
      <c r="I45"/>
      <c r="J45"/>
    </row>
    <row r="46" spans="2:10" x14ac:dyDescent="0.25">
      <c r="B46"/>
      <c r="C46"/>
      <c r="E46"/>
      <c r="F46"/>
      <c r="G46"/>
      <c r="H46"/>
      <c r="I46"/>
      <c r="J46"/>
    </row>
    <row r="47" spans="2:10" x14ac:dyDescent="0.25">
      <c r="B47"/>
      <c r="C47"/>
      <c r="E47"/>
      <c r="F47"/>
      <c r="G47"/>
      <c r="H47"/>
      <c r="I47"/>
      <c r="J47"/>
    </row>
    <row r="48" spans="2:10" x14ac:dyDescent="0.25">
      <c r="B48"/>
      <c r="C48"/>
      <c r="E48"/>
      <c r="F48"/>
      <c r="G48"/>
      <c r="H48"/>
      <c r="I48"/>
      <c r="J48"/>
    </row>
    <row r="49" spans="2:10" x14ac:dyDescent="0.25">
      <c r="B49"/>
      <c r="C49"/>
      <c r="E49"/>
      <c r="F49"/>
      <c r="G49"/>
      <c r="H49"/>
      <c r="I49"/>
      <c r="J49"/>
    </row>
    <row r="50" spans="2:10" x14ac:dyDescent="0.25">
      <c r="B50"/>
      <c r="C50"/>
      <c r="E50"/>
      <c r="F50"/>
      <c r="G50"/>
      <c r="H50"/>
      <c r="I50"/>
      <c r="J50"/>
    </row>
    <row r="51" spans="2:10" x14ac:dyDescent="0.25">
      <c r="B51"/>
      <c r="C51"/>
      <c r="E51"/>
      <c r="F51"/>
      <c r="G51"/>
      <c r="H51"/>
      <c r="I51"/>
      <c r="J51"/>
    </row>
    <row r="52" spans="2:10" x14ac:dyDescent="0.25">
      <c r="B52"/>
      <c r="C52"/>
      <c r="E52"/>
      <c r="F52"/>
      <c r="G52"/>
      <c r="H52"/>
      <c r="I52"/>
      <c r="J52"/>
    </row>
    <row r="53" spans="2:10" x14ac:dyDescent="0.25">
      <c r="B53"/>
      <c r="C53"/>
      <c r="E53"/>
      <c r="F53"/>
      <c r="G53"/>
      <c r="H53"/>
      <c r="I53"/>
      <c r="J53"/>
    </row>
    <row r="54" spans="2:10" x14ac:dyDescent="0.25">
      <c r="B54"/>
      <c r="C54"/>
      <c r="E54"/>
      <c r="F54"/>
      <c r="G54"/>
      <c r="H54"/>
      <c r="I54"/>
      <c r="J54"/>
    </row>
    <row r="55" spans="2:10" x14ac:dyDescent="0.25">
      <c r="B55"/>
      <c r="C55"/>
      <c r="E55"/>
      <c r="F55"/>
      <c r="G55"/>
      <c r="H55"/>
      <c r="I55"/>
      <c r="J55"/>
    </row>
    <row r="56" spans="2:10" x14ac:dyDescent="0.25">
      <c r="B56"/>
      <c r="C56"/>
      <c r="E56"/>
      <c r="F56"/>
      <c r="G56"/>
      <c r="H56"/>
      <c r="I56"/>
      <c r="J56"/>
    </row>
    <row r="57" spans="2:10" x14ac:dyDescent="0.25">
      <c r="B57"/>
      <c r="C57"/>
      <c r="E57"/>
      <c r="F57"/>
      <c r="G57"/>
      <c r="H57"/>
      <c r="I57"/>
      <c r="J57"/>
    </row>
    <row r="58" spans="2:10" x14ac:dyDescent="0.25">
      <c r="B58"/>
      <c r="C58"/>
      <c r="E58"/>
      <c r="F58"/>
      <c r="G58"/>
      <c r="H58"/>
      <c r="I58"/>
      <c r="J58"/>
    </row>
    <row r="59" spans="2:10" x14ac:dyDescent="0.25">
      <c r="B59"/>
      <c r="C59"/>
      <c r="E59"/>
      <c r="F59"/>
      <c r="G59"/>
      <c r="H59"/>
      <c r="I59"/>
      <c r="J59"/>
    </row>
    <row r="60" spans="2:10" x14ac:dyDescent="0.25">
      <c r="B60"/>
      <c r="C60"/>
      <c r="E60"/>
      <c r="F60"/>
      <c r="G60"/>
      <c r="H60"/>
      <c r="I60"/>
      <c r="J60"/>
    </row>
    <row r="61" spans="2:10" x14ac:dyDescent="0.25">
      <c r="B61"/>
      <c r="C61"/>
      <c r="E61"/>
      <c r="F61"/>
      <c r="G61"/>
      <c r="H61"/>
      <c r="I61"/>
      <c r="J61"/>
    </row>
    <row r="62" spans="2:10" x14ac:dyDescent="0.25">
      <c r="B62"/>
      <c r="C62"/>
      <c r="E62"/>
      <c r="F62"/>
      <c r="G62"/>
      <c r="H62"/>
      <c r="I62"/>
      <c r="J62"/>
    </row>
    <row r="63" spans="2:10" x14ac:dyDescent="0.25">
      <c r="B63"/>
      <c r="C63"/>
      <c r="E63"/>
      <c r="F63"/>
      <c r="G63"/>
      <c r="H63"/>
      <c r="I63"/>
      <c r="J63"/>
    </row>
    <row r="64" spans="2:10" x14ac:dyDescent="0.25">
      <c r="B64"/>
      <c r="C64"/>
      <c r="E64"/>
      <c r="F64"/>
      <c r="G64"/>
      <c r="H64"/>
      <c r="I64"/>
      <c r="J64"/>
    </row>
    <row r="65" spans="2:10" x14ac:dyDescent="0.25">
      <c r="B65"/>
      <c r="C65"/>
      <c r="E65"/>
      <c r="F65"/>
      <c r="G65"/>
      <c r="H65"/>
      <c r="I65"/>
      <c r="J65"/>
    </row>
    <row r="66" spans="2:10" x14ac:dyDescent="0.25">
      <c r="B66"/>
      <c r="C66"/>
      <c r="E66"/>
      <c r="F66"/>
      <c r="G66"/>
      <c r="H66"/>
      <c r="I66"/>
      <c r="J66"/>
    </row>
    <row r="67" spans="2:10" x14ac:dyDescent="0.25">
      <c r="B67"/>
      <c r="C67"/>
      <c r="E67"/>
      <c r="F67"/>
      <c r="G67"/>
      <c r="H67"/>
      <c r="I67"/>
      <c r="J67"/>
    </row>
    <row r="68" spans="2:10" x14ac:dyDescent="0.25">
      <c r="B68"/>
      <c r="C68"/>
      <c r="E68"/>
      <c r="F68"/>
      <c r="G68"/>
      <c r="H68"/>
      <c r="I68"/>
      <c r="J68"/>
    </row>
    <row r="69" spans="2:10" x14ac:dyDescent="0.25">
      <c r="B69"/>
      <c r="C69"/>
      <c r="E69"/>
      <c r="F69"/>
      <c r="G69"/>
      <c r="H69"/>
      <c r="I69"/>
      <c r="J69"/>
    </row>
    <row r="70" spans="2:10" x14ac:dyDescent="0.25">
      <c r="B70"/>
      <c r="C70"/>
      <c r="E70"/>
      <c r="F70"/>
      <c r="G70"/>
      <c r="H70"/>
      <c r="I70"/>
      <c r="J70"/>
    </row>
    <row r="71" spans="2:10" x14ac:dyDescent="0.25">
      <c r="B71"/>
      <c r="C71"/>
      <c r="E71"/>
      <c r="F71"/>
      <c r="G71"/>
      <c r="H71"/>
      <c r="I71"/>
      <c r="J71"/>
    </row>
    <row r="72" spans="2:10" x14ac:dyDescent="0.25">
      <c r="B72"/>
      <c r="C72"/>
      <c r="E72"/>
      <c r="F72"/>
      <c r="G72"/>
      <c r="H72"/>
      <c r="I72"/>
      <c r="J72"/>
    </row>
    <row r="73" spans="2:10" x14ac:dyDescent="0.25">
      <c r="B73"/>
      <c r="C73"/>
      <c r="E73"/>
      <c r="F73"/>
      <c r="G73"/>
      <c r="H73"/>
      <c r="I73"/>
      <c r="J73"/>
    </row>
    <row r="74" spans="2:10" x14ac:dyDescent="0.25">
      <c r="B74"/>
      <c r="C74"/>
      <c r="E74"/>
      <c r="F74"/>
      <c r="G74"/>
      <c r="H74"/>
      <c r="I74"/>
      <c r="J74"/>
    </row>
    <row r="75" spans="2:10" x14ac:dyDescent="0.25">
      <c r="B75"/>
      <c r="C75"/>
      <c r="E75"/>
      <c r="F75"/>
      <c r="G75"/>
      <c r="H75"/>
      <c r="I75"/>
      <c r="J75"/>
    </row>
    <row r="76" spans="2:10" x14ac:dyDescent="0.25">
      <c r="B76"/>
      <c r="C76"/>
      <c r="E76"/>
      <c r="F76"/>
      <c r="G76"/>
      <c r="H76"/>
      <c r="I76"/>
      <c r="J76"/>
    </row>
    <row r="77" spans="2:10" x14ac:dyDescent="0.25">
      <c r="B77"/>
      <c r="C77"/>
      <c r="E77"/>
      <c r="F77"/>
      <c r="G77"/>
      <c r="H77"/>
      <c r="I77"/>
      <c r="J77"/>
    </row>
    <row r="78" spans="2:10" x14ac:dyDescent="0.25">
      <c r="B78"/>
      <c r="C78"/>
      <c r="E78"/>
      <c r="F78"/>
      <c r="G78"/>
      <c r="H78"/>
      <c r="I78"/>
      <c r="J78"/>
    </row>
    <row r="79" spans="2:10" x14ac:dyDescent="0.25">
      <c r="B79"/>
      <c r="C79"/>
      <c r="E79"/>
      <c r="F79"/>
      <c r="G79"/>
      <c r="H79"/>
      <c r="I79"/>
      <c r="J79"/>
    </row>
    <row r="80" spans="2:10" x14ac:dyDescent="0.25">
      <c r="B80"/>
      <c r="C80"/>
      <c r="E80"/>
      <c r="F80"/>
      <c r="G80"/>
      <c r="H80"/>
      <c r="I80"/>
      <c r="J80"/>
    </row>
    <row r="81" spans="2:10" x14ac:dyDescent="0.25">
      <c r="B81"/>
      <c r="C81"/>
      <c r="E81"/>
      <c r="F81"/>
      <c r="G81"/>
      <c r="H81"/>
      <c r="I81"/>
      <c r="J81"/>
    </row>
    <row r="82" spans="2:10" x14ac:dyDescent="0.25">
      <c r="B82"/>
      <c r="C82"/>
      <c r="E82"/>
      <c r="F82"/>
      <c r="G82"/>
      <c r="H82"/>
      <c r="I82"/>
      <c r="J82"/>
    </row>
    <row r="83" spans="2:10" x14ac:dyDescent="0.25">
      <c r="B83"/>
      <c r="C83"/>
      <c r="E83"/>
      <c r="F83"/>
      <c r="G83"/>
      <c r="H83"/>
      <c r="I83"/>
      <c r="J83"/>
    </row>
    <row r="84" spans="2:10" x14ac:dyDescent="0.25">
      <c r="B84"/>
      <c r="C84"/>
      <c r="E84"/>
      <c r="F84"/>
      <c r="G84"/>
      <c r="H84"/>
      <c r="I84"/>
      <c r="J84"/>
    </row>
    <row r="85" spans="2:10" x14ac:dyDescent="0.25">
      <c r="B85"/>
      <c r="C85"/>
      <c r="E85"/>
      <c r="F85"/>
      <c r="G85"/>
      <c r="H85"/>
      <c r="I85"/>
      <c r="J85"/>
    </row>
    <row r="86" spans="2:10" x14ac:dyDescent="0.25">
      <c r="B86"/>
      <c r="C86"/>
      <c r="E86"/>
      <c r="F86"/>
      <c r="G86"/>
      <c r="H86"/>
      <c r="I86"/>
      <c r="J86"/>
    </row>
    <row r="87" spans="2:10" x14ac:dyDescent="0.25">
      <c r="B87"/>
      <c r="C87"/>
      <c r="E87"/>
      <c r="F87"/>
      <c r="G87"/>
      <c r="H87"/>
      <c r="I87"/>
      <c r="J87"/>
    </row>
    <row r="88" spans="2:10" x14ac:dyDescent="0.25">
      <c r="B88"/>
      <c r="C88"/>
      <c r="E88"/>
      <c r="F88"/>
      <c r="G88"/>
      <c r="H88"/>
      <c r="I88"/>
      <c r="J88"/>
    </row>
    <row r="89" spans="2:10" x14ac:dyDescent="0.25">
      <c r="B89"/>
      <c r="C89"/>
      <c r="E89"/>
      <c r="F89"/>
      <c r="G89"/>
      <c r="H89"/>
      <c r="I89"/>
      <c r="J89"/>
    </row>
    <row r="90" spans="2:10" x14ac:dyDescent="0.25">
      <c r="B90"/>
      <c r="C90"/>
      <c r="E90"/>
      <c r="F90"/>
      <c r="G90"/>
      <c r="H90"/>
      <c r="I90"/>
      <c r="J90"/>
    </row>
    <row r="91" spans="2:10" x14ac:dyDescent="0.25">
      <c r="B91"/>
      <c r="C91"/>
      <c r="E91"/>
      <c r="F91"/>
      <c r="G91"/>
      <c r="H91"/>
      <c r="I91"/>
      <c r="J91"/>
    </row>
  </sheetData>
  <mergeCells count="16">
    <mergeCell ref="V2:W2"/>
    <mergeCell ref="V1:W1"/>
    <mergeCell ref="B2:C2"/>
    <mergeCell ref="T2:U2"/>
    <mergeCell ref="N2:O2"/>
    <mergeCell ref="N1:O1"/>
    <mergeCell ref="N3:O3"/>
    <mergeCell ref="D2:K2"/>
    <mergeCell ref="T1:U1"/>
    <mergeCell ref="R1:S1"/>
    <mergeCell ref="R2:S2"/>
    <mergeCell ref="R3:S3"/>
    <mergeCell ref="P1:Q1"/>
    <mergeCell ref="P2:Q2"/>
    <mergeCell ref="P3:Q3"/>
    <mergeCell ref="D3:H3"/>
  </mergeCells>
  <hyperlinks>
    <hyperlink ref="D3" r:id="rId1"/>
    <hyperlink ref="N3" r:id="rId2"/>
    <hyperlink ref="P3" r:id="rId3"/>
    <hyperlink ref="R3" r:id="rId4"/>
  </hyperlinks>
  <pageMargins left="0.7" right="0.7" top="0.78740157499999996" bottom="0.78740157499999996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K4" sqref="K4"/>
    </sheetView>
  </sheetViews>
  <sheetFormatPr defaultRowHeight="15" x14ac:dyDescent="0.25"/>
  <cols>
    <col min="1" max="1" width="18" bestFit="1" customWidth="1"/>
    <col min="6" max="7" width="14" bestFit="1" customWidth="1"/>
    <col min="10" max="10" width="14" customWidth="1"/>
  </cols>
  <sheetData>
    <row r="1" spans="1:16" ht="81" customHeight="1" thickBot="1" x14ac:dyDescent="0.3">
      <c r="A1" s="75"/>
      <c r="B1" s="125" t="s">
        <v>56</v>
      </c>
      <c r="C1" s="125"/>
      <c r="D1" s="125" t="s">
        <v>57</v>
      </c>
      <c r="E1" s="125"/>
      <c r="F1" s="76" t="s">
        <v>58</v>
      </c>
      <c r="G1" s="76" t="s">
        <v>59</v>
      </c>
      <c r="H1" s="125" t="s">
        <v>60</v>
      </c>
      <c r="I1" s="125"/>
      <c r="J1" s="76" t="s">
        <v>61</v>
      </c>
      <c r="K1" s="126" t="s">
        <v>62</v>
      </c>
      <c r="L1" s="127"/>
      <c r="M1" s="128" t="s">
        <v>63</v>
      </c>
      <c r="N1" s="127"/>
      <c r="O1" s="123" t="s">
        <v>64</v>
      </c>
      <c r="P1" s="124"/>
    </row>
    <row r="2" spans="1:16" x14ac:dyDescent="0.25">
      <c r="A2" s="77" t="s">
        <v>65</v>
      </c>
      <c r="B2" s="78" t="s">
        <v>66</v>
      </c>
      <c r="C2" s="78" t="s">
        <v>67</v>
      </c>
      <c r="D2" s="78" t="s">
        <v>66</v>
      </c>
      <c r="E2" s="78" t="s">
        <v>67</v>
      </c>
      <c r="F2" s="78" t="s">
        <v>66</v>
      </c>
      <c r="G2" s="78" t="s">
        <v>66</v>
      </c>
      <c r="H2" s="78" t="s">
        <v>66</v>
      </c>
      <c r="I2" s="78" t="s">
        <v>67</v>
      </c>
      <c r="J2" s="78" t="s">
        <v>66</v>
      </c>
      <c r="K2" s="78" t="s">
        <v>66</v>
      </c>
      <c r="L2" s="79" t="s">
        <v>67</v>
      </c>
      <c r="M2" s="80" t="s">
        <v>66</v>
      </c>
      <c r="N2" s="81" t="s">
        <v>67</v>
      </c>
      <c r="O2" s="82" t="s">
        <v>66</v>
      </c>
      <c r="P2" s="82" t="s">
        <v>67</v>
      </c>
    </row>
    <row r="3" spans="1:16" x14ac:dyDescent="0.25">
      <c r="A3" s="83" t="s">
        <v>68</v>
      </c>
      <c r="B3" s="84">
        <v>1</v>
      </c>
      <c r="C3" s="84"/>
      <c r="D3" s="84"/>
      <c r="E3" s="84"/>
      <c r="F3" s="84">
        <v>1</v>
      </c>
      <c r="G3" s="84"/>
      <c r="H3" s="84"/>
      <c r="I3" s="84"/>
      <c r="J3" s="84"/>
      <c r="K3" s="84"/>
      <c r="L3" s="85">
        <v>1</v>
      </c>
      <c r="M3" s="86">
        <v>1</v>
      </c>
      <c r="N3" s="87"/>
      <c r="O3" s="82">
        <v>1</v>
      </c>
      <c r="P3" s="82"/>
    </row>
    <row r="4" spans="1:16" x14ac:dyDescent="0.25">
      <c r="A4" s="88" t="s">
        <v>69</v>
      </c>
      <c r="B4" s="84"/>
      <c r="C4" s="84"/>
      <c r="D4" s="84"/>
      <c r="E4" s="84"/>
      <c r="F4" s="84">
        <v>1</v>
      </c>
      <c r="G4" s="84">
        <v>1</v>
      </c>
      <c r="H4" s="84"/>
      <c r="I4" s="84"/>
      <c r="J4" s="84"/>
      <c r="K4" s="84"/>
      <c r="L4" s="85">
        <v>1</v>
      </c>
      <c r="M4" s="86"/>
      <c r="N4" s="85">
        <v>1</v>
      </c>
      <c r="O4" s="82"/>
      <c r="P4" s="97">
        <v>1</v>
      </c>
    </row>
    <row r="5" spans="1:16" x14ac:dyDescent="0.25">
      <c r="A5" s="83" t="s">
        <v>4</v>
      </c>
      <c r="B5" s="84">
        <v>2</v>
      </c>
      <c r="C5" s="84"/>
      <c r="D5" s="84"/>
      <c r="E5" s="84"/>
      <c r="F5" s="84">
        <v>1</v>
      </c>
      <c r="G5" s="84"/>
      <c r="H5" s="84">
        <v>1</v>
      </c>
      <c r="I5" s="84"/>
      <c r="J5" s="84">
        <v>1</v>
      </c>
      <c r="K5" s="84"/>
      <c r="L5" s="87"/>
      <c r="M5" s="86"/>
      <c r="N5" s="87"/>
      <c r="O5" s="82"/>
      <c r="P5" s="97">
        <v>1</v>
      </c>
    </row>
    <row r="6" spans="1:16" x14ac:dyDescent="0.25">
      <c r="A6" s="83" t="s">
        <v>5</v>
      </c>
      <c r="B6" s="84"/>
      <c r="C6" s="89">
        <v>1</v>
      </c>
      <c r="D6" s="84"/>
      <c r="E6" s="89">
        <v>1</v>
      </c>
      <c r="F6" s="84"/>
      <c r="G6" s="84"/>
      <c r="H6" s="84"/>
      <c r="I6" s="84"/>
      <c r="J6" s="84"/>
      <c r="K6" s="84"/>
      <c r="L6" s="85">
        <v>1</v>
      </c>
      <c r="M6" s="86"/>
      <c r="N6" s="87"/>
      <c r="O6" s="82"/>
      <c r="P6" s="97">
        <v>1</v>
      </c>
    </row>
    <row r="7" spans="1:16" x14ac:dyDescent="0.25">
      <c r="A7" s="83" t="s">
        <v>6</v>
      </c>
      <c r="B7" s="84"/>
      <c r="C7" s="84"/>
      <c r="D7" s="84">
        <v>1</v>
      </c>
      <c r="E7" s="84"/>
      <c r="F7" s="84"/>
      <c r="G7" s="84"/>
      <c r="H7" s="84">
        <v>1</v>
      </c>
      <c r="I7" s="84"/>
      <c r="J7" s="84"/>
      <c r="K7" s="84">
        <v>1</v>
      </c>
      <c r="L7" s="87"/>
      <c r="M7" s="86">
        <v>1</v>
      </c>
      <c r="N7" s="87"/>
      <c r="O7" s="82">
        <v>1</v>
      </c>
      <c r="P7" s="82"/>
    </row>
    <row r="8" spans="1:16" x14ac:dyDescent="0.25">
      <c r="A8" s="83" t="s">
        <v>7</v>
      </c>
      <c r="B8" s="84"/>
      <c r="C8" s="89">
        <v>1</v>
      </c>
      <c r="D8" s="84">
        <v>1</v>
      </c>
      <c r="E8" s="84"/>
      <c r="F8" s="84">
        <v>1</v>
      </c>
      <c r="G8" s="84"/>
      <c r="H8" s="84"/>
      <c r="I8" s="84"/>
      <c r="J8" s="84"/>
      <c r="K8" s="84"/>
      <c r="L8" s="87"/>
      <c r="M8" s="86"/>
      <c r="N8" s="85">
        <v>1</v>
      </c>
      <c r="O8" s="82"/>
      <c r="P8" s="97">
        <v>1</v>
      </c>
    </row>
    <row r="9" spans="1:16" x14ac:dyDescent="0.25">
      <c r="A9" s="83" t="s">
        <v>25</v>
      </c>
      <c r="B9" s="84"/>
      <c r="C9" s="84"/>
      <c r="D9" s="84"/>
      <c r="E9" s="84"/>
      <c r="F9" s="84">
        <v>1</v>
      </c>
      <c r="G9" s="84"/>
      <c r="H9" s="84"/>
      <c r="I9" s="84"/>
      <c r="J9" s="84"/>
      <c r="K9" s="84">
        <v>1</v>
      </c>
      <c r="L9" s="87"/>
      <c r="M9" s="86"/>
      <c r="N9" s="85">
        <v>1</v>
      </c>
      <c r="O9" s="82">
        <v>1</v>
      </c>
      <c r="P9" s="82"/>
    </row>
    <row r="10" spans="1:16" x14ac:dyDescent="0.25">
      <c r="A10" s="83" t="s">
        <v>8</v>
      </c>
      <c r="B10" s="84"/>
      <c r="C10" s="89">
        <v>1</v>
      </c>
      <c r="D10" s="84">
        <v>1</v>
      </c>
      <c r="E10" s="84"/>
      <c r="F10" s="84"/>
      <c r="G10" s="84"/>
      <c r="H10" s="84"/>
      <c r="I10" s="84"/>
      <c r="J10" s="84"/>
      <c r="K10" s="84"/>
      <c r="L10" s="85">
        <v>1</v>
      </c>
      <c r="M10" s="86"/>
      <c r="N10" s="85">
        <v>1</v>
      </c>
      <c r="O10" s="82"/>
      <c r="P10" s="97">
        <v>1</v>
      </c>
    </row>
    <row r="11" spans="1:16" x14ac:dyDescent="0.25">
      <c r="A11" s="83" t="s">
        <v>11</v>
      </c>
      <c r="B11" s="84"/>
      <c r="C11" s="84"/>
      <c r="D11" s="84"/>
      <c r="E11" s="84"/>
      <c r="F11" s="84"/>
      <c r="G11" s="84"/>
      <c r="H11" s="84"/>
      <c r="I11" s="84"/>
      <c r="J11" s="84"/>
      <c r="K11" s="84">
        <v>1</v>
      </c>
      <c r="L11" s="87"/>
      <c r="M11" s="86">
        <v>1</v>
      </c>
      <c r="N11" s="87"/>
      <c r="O11" s="82"/>
      <c r="P11" s="82"/>
    </row>
    <row r="12" spans="1:16" x14ac:dyDescent="0.25">
      <c r="A12" s="83" t="s">
        <v>19</v>
      </c>
      <c r="B12" s="84">
        <v>1</v>
      </c>
      <c r="C12" s="84"/>
      <c r="D12" s="84">
        <v>1</v>
      </c>
      <c r="E12" s="84"/>
      <c r="F12" s="84"/>
      <c r="G12" s="84"/>
      <c r="H12" s="84"/>
      <c r="I12" s="84"/>
      <c r="J12" s="84"/>
      <c r="K12" s="84"/>
      <c r="L12" s="87"/>
      <c r="M12" s="86"/>
      <c r="N12" s="87"/>
      <c r="O12" s="82"/>
      <c r="P12" s="82"/>
    </row>
    <row r="13" spans="1:16" x14ac:dyDescent="0.25">
      <c r="A13" s="83" t="s">
        <v>12</v>
      </c>
      <c r="B13" s="84">
        <v>1</v>
      </c>
      <c r="C13" s="84"/>
      <c r="D13" s="84">
        <v>1</v>
      </c>
      <c r="E13" s="84"/>
      <c r="F13" s="84">
        <v>1</v>
      </c>
      <c r="G13" s="84"/>
      <c r="H13" s="84">
        <v>1</v>
      </c>
      <c r="I13" s="84"/>
      <c r="J13" s="84"/>
      <c r="K13" s="84">
        <v>1</v>
      </c>
      <c r="L13" s="87"/>
      <c r="M13" s="86">
        <v>1</v>
      </c>
      <c r="N13" s="87"/>
      <c r="O13" s="82">
        <v>1</v>
      </c>
      <c r="P13" s="82"/>
    </row>
    <row r="14" spans="1:16" x14ac:dyDescent="0.25">
      <c r="A14" s="83" t="s">
        <v>13</v>
      </c>
      <c r="B14" s="84"/>
      <c r="C14" s="84"/>
      <c r="D14" s="84">
        <v>2</v>
      </c>
      <c r="E14" s="84"/>
      <c r="F14" s="84">
        <v>2</v>
      </c>
      <c r="G14" s="84"/>
      <c r="H14" s="84">
        <v>1</v>
      </c>
      <c r="I14" s="84"/>
      <c r="J14" s="84"/>
      <c r="K14" s="84">
        <v>1</v>
      </c>
      <c r="L14" s="87"/>
      <c r="M14" s="86" t="s">
        <v>70</v>
      </c>
      <c r="N14" s="87"/>
      <c r="O14" s="82">
        <v>1</v>
      </c>
      <c r="P14" s="82"/>
    </row>
    <row r="15" spans="1:16" x14ac:dyDescent="0.25">
      <c r="A15" s="83" t="s">
        <v>14</v>
      </c>
      <c r="B15" s="84"/>
      <c r="C15" s="84"/>
      <c r="D15" s="84">
        <v>1</v>
      </c>
      <c r="E15" s="84"/>
      <c r="F15" s="84">
        <v>1</v>
      </c>
      <c r="G15" s="84"/>
      <c r="H15" s="84"/>
      <c r="I15" s="84"/>
      <c r="J15" s="84"/>
      <c r="K15" s="84">
        <v>1</v>
      </c>
      <c r="L15" s="87"/>
      <c r="M15" s="86">
        <v>1</v>
      </c>
      <c r="N15" s="87"/>
      <c r="O15" s="82">
        <v>1</v>
      </c>
      <c r="P15" s="82"/>
    </row>
    <row r="16" spans="1:16" x14ac:dyDescent="0.25">
      <c r="A16" s="83" t="s">
        <v>24</v>
      </c>
      <c r="B16" s="84"/>
      <c r="C16" s="84"/>
      <c r="D16" s="84">
        <v>1</v>
      </c>
      <c r="E16" s="84"/>
      <c r="F16" s="84"/>
      <c r="G16" s="84"/>
      <c r="H16" s="84"/>
      <c r="I16" s="84"/>
      <c r="J16" s="84"/>
      <c r="K16" s="84">
        <v>1</v>
      </c>
      <c r="L16" s="87"/>
      <c r="M16" s="86"/>
      <c r="N16" s="85">
        <v>1</v>
      </c>
      <c r="O16" s="82">
        <v>1</v>
      </c>
      <c r="P16" s="82"/>
    </row>
    <row r="17" spans="1:16" x14ac:dyDescent="0.25">
      <c r="A17" s="83" t="s">
        <v>15</v>
      </c>
      <c r="B17" s="84">
        <v>1</v>
      </c>
      <c r="C17" s="84"/>
      <c r="D17" s="84"/>
      <c r="E17" s="84"/>
      <c r="F17" s="84">
        <v>1</v>
      </c>
      <c r="G17" s="84"/>
      <c r="H17" s="84"/>
      <c r="I17" s="84"/>
      <c r="J17" s="84"/>
      <c r="K17" s="84"/>
      <c r="L17" s="87"/>
      <c r="M17" s="86">
        <v>1</v>
      </c>
      <c r="N17" s="87"/>
      <c r="O17" s="82">
        <v>1</v>
      </c>
      <c r="P17" s="82"/>
    </row>
    <row r="18" spans="1:16" x14ac:dyDescent="0.25">
      <c r="A18" s="83" t="s">
        <v>22</v>
      </c>
      <c r="B18" s="84"/>
      <c r="C18" s="89">
        <v>1</v>
      </c>
      <c r="D18" s="84">
        <v>1</v>
      </c>
      <c r="E18" s="84"/>
      <c r="F18" s="84">
        <v>1</v>
      </c>
      <c r="G18" s="84"/>
      <c r="H18" s="84"/>
      <c r="I18" s="84"/>
      <c r="J18" s="84"/>
      <c r="K18" s="84"/>
      <c r="L18" s="85">
        <v>1</v>
      </c>
      <c r="M18" s="86"/>
      <c r="N18" s="85">
        <v>1</v>
      </c>
      <c r="O18" s="82">
        <v>1</v>
      </c>
      <c r="P18" s="82"/>
    </row>
    <row r="19" spans="1:16" x14ac:dyDescent="0.25">
      <c r="A19" s="83" t="s">
        <v>21</v>
      </c>
      <c r="B19" s="84">
        <v>1</v>
      </c>
      <c r="C19" s="84"/>
      <c r="D19" s="84">
        <v>1</v>
      </c>
      <c r="E19" s="84"/>
      <c r="F19" s="84">
        <v>1</v>
      </c>
      <c r="G19" s="84">
        <v>1</v>
      </c>
      <c r="H19" s="84"/>
      <c r="I19" s="89">
        <v>1</v>
      </c>
      <c r="J19" s="84"/>
      <c r="K19" s="84"/>
      <c r="L19" s="85">
        <v>1</v>
      </c>
      <c r="M19" s="86">
        <v>1</v>
      </c>
      <c r="N19" s="87"/>
      <c r="O19" s="82"/>
      <c r="P19" s="82"/>
    </row>
    <row r="20" spans="1:16" x14ac:dyDescent="0.25">
      <c r="A20" s="83" t="s">
        <v>16</v>
      </c>
      <c r="B20" s="84">
        <v>1</v>
      </c>
      <c r="C20" s="84"/>
      <c r="D20" s="84">
        <v>2</v>
      </c>
      <c r="E20" s="84"/>
      <c r="F20" s="84">
        <v>1</v>
      </c>
      <c r="G20" s="84"/>
      <c r="H20" s="84">
        <v>1</v>
      </c>
      <c r="I20" s="84"/>
      <c r="J20" s="84"/>
      <c r="K20" s="84">
        <v>1</v>
      </c>
      <c r="L20" s="87"/>
      <c r="M20" s="86">
        <v>1</v>
      </c>
      <c r="N20" s="87"/>
      <c r="O20" s="82">
        <v>1</v>
      </c>
      <c r="P20" s="82"/>
    </row>
    <row r="21" spans="1:16" x14ac:dyDescent="0.25">
      <c r="A21" s="83" t="s">
        <v>18</v>
      </c>
      <c r="B21" s="84">
        <v>1</v>
      </c>
      <c r="C21" s="84"/>
      <c r="D21" s="84"/>
      <c r="E21" s="84"/>
      <c r="F21" s="84">
        <v>1</v>
      </c>
      <c r="G21" s="84"/>
      <c r="H21" s="84">
        <v>1</v>
      </c>
      <c r="I21" s="84"/>
      <c r="J21" s="84">
        <v>1</v>
      </c>
      <c r="K21" s="90">
        <v>1</v>
      </c>
      <c r="L21" s="87"/>
      <c r="M21" s="91">
        <v>1</v>
      </c>
      <c r="N21" s="87"/>
      <c r="O21" s="90">
        <v>1</v>
      </c>
      <c r="P21" s="82"/>
    </row>
    <row r="22" spans="1:16" x14ac:dyDescent="0.25">
      <c r="A22" s="83" t="s">
        <v>26</v>
      </c>
      <c r="B22" s="84">
        <v>1</v>
      </c>
      <c r="C22" s="84"/>
      <c r="D22" s="84">
        <v>1</v>
      </c>
      <c r="E22" s="84"/>
      <c r="F22" s="84">
        <v>1</v>
      </c>
      <c r="G22" s="84"/>
      <c r="H22" s="84"/>
      <c r="I22" s="84"/>
      <c r="J22" s="84"/>
      <c r="K22" s="84">
        <v>1</v>
      </c>
      <c r="L22" s="87"/>
      <c r="M22" s="86"/>
      <c r="N22" s="85">
        <v>1</v>
      </c>
      <c r="O22" s="82"/>
      <c r="P22" s="82"/>
    </row>
    <row r="23" spans="1:16" ht="15.75" thickBot="1" x14ac:dyDescent="0.3">
      <c r="A23" s="92" t="s">
        <v>23</v>
      </c>
      <c r="B23" s="93"/>
      <c r="C23" s="93"/>
      <c r="D23" s="93">
        <v>1</v>
      </c>
      <c r="E23" s="93"/>
      <c r="F23" s="93">
        <v>1</v>
      </c>
      <c r="G23" s="93"/>
      <c r="H23" s="93"/>
      <c r="I23" s="93"/>
      <c r="J23" s="93"/>
      <c r="K23" s="94">
        <v>1</v>
      </c>
      <c r="L23" s="95"/>
      <c r="M23" s="96"/>
      <c r="N23" s="98">
        <v>1</v>
      </c>
      <c r="O23" s="82">
        <v>1</v>
      </c>
      <c r="P23" s="82"/>
    </row>
    <row r="24" spans="1:16" x14ac:dyDescent="0.25">
      <c r="A24" s="1"/>
      <c r="B24" s="1">
        <f>SUM(B3:B23)</f>
        <v>10</v>
      </c>
      <c r="C24" s="1"/>
      <c r="D24" s="1">
        <f>SUM(D3:D23)</f>
        <v>15</v>
      </c>
      <c r="E24" s="1"/>
      <c r="F24" s="1">
        <f>SUM(F3:F23)</f>
        <v>16</v>
      </c>
      <c r="G24" s="1"/>
      <c r="H24" s="1">
        <f>SUM(H3:H23)</f>
        <v>6</v>
      </c>
      <c r="I24" s="1"/>
      <c r="J24" s="1"/>
      <c r="K24" s="1">
        <f>SUM(K3:K23)</f>
        <v>11</v>
      </c>
      <c r="L24" s="1"/>
      <c r="M24" s="1"/>
      <c r="N24" s="1"/>
      <c r="O24" s="1"/>
      <c r="P24" s="1"/>
    </row>
  </sheetData>
  <mergeCells count="6">
    <mergeCell ref="O1:P1"/>
    <mergeCell ref="B1:C1"/>
    <mergeCell ref="D1:E1"/>
    <mergeCell ref="H1:I1"/>
    <mergeCell ref="K1:L1"/>
    <mergeCell ref="M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workbookViewId="0">
      <selection activeCell="K17" sqref="K17"/>
    </sheetView>
  </sheetViews>
  <sheetFormatPr defaultRowHeight="15" x14ac:dyDescent="0.25"/>
  <cols>
    <col min="1" max="1" width="20.7109375" bestFit="1" customWidth="1"/>
    <col min="2" max="2" width="16" customWidth="1"/>
    <col min="3" max="3" width="15.5703125" style="1" customWidth="1"/>
    <col min="4" max="4" width="19.42578125" style="1" customWidth="1"/>
    <col min="5" max="5" width="25.85546875" customWidth="1"/>
    <col min="6" max="6" width="21.140625" customWidth="1"/>
    <col min="7" max="7" width="12.28515625" customWidth="1"/>
  </cols>
  <sheetData>
    <row r="1" spans="1:7" ht="15.75" thickBot="1" x14ac:dyDescent="0.3"/>
    <row r="2" spans="1:7" s="1" customFormat="1" ht="15.75" thickBot="1" x14ac:dyDescent="0.3">
      <c r="A2" s="65" t="str">
        <f>'Turnaj-Liga_odohral'!A3</f>
        <v>WEB</v>
      </c>
      <c r="B2" s="129" t="s">
        <v>51</v>
      </c>
      <c r="C2" s="129"/>
      <c r="D2" s="156"/>
      <c r="E2" s="129"/>
      <c r="F2" s="130"/>
      <c r="G2" s="131" t="s">
        <v>55</v>
      </c>
    </row>
    <row r="3" spans="1:7" ht="15.75" thickBot="1" x14ac:dyDescent="0.3">
      <c r="A3" s="74" t="str">
        <f>'Turnaj-Liga_odohral'!A3</f>
        <v>WEB</v>
      </c>
      <c r="B3" s="67" t="s">
        <v>52</v>
      </c>
      <c r="C3" s="151" t="s">
        <v>71</v>
      </c>
      <c r="D3" s="157" t="s">
        <v>72</v>
      </c>
      <c r="E3" s="145" t="s">
        <v>53</v>
      </c>
      <c r="F3" s="68" t="s">
        <v>54</v>
      </c>
      <c r="G3" s="132"/>
    </row>
    <row r="4" spans="1:7" ht="15.75" x14ac:dyDescent="0.25">
      <c r="A4" s="73" t="str">
        <f>'Turnaj-Liga_odohral'!A4</f>
        <v>Bauer Daniel</v>
      </c>
      <c r="B4" s="146"/>
      <c r="C4" s="152">
        <v>2</v>
      </c>
      <c r="D4" s="158">
        <v>2</v>
      </c>
      <c r="E4" s="141">
        <f>'Turnaj-Liga_odohral'!K4</f>
        <v>0</v>
      </c>
      <c r="F4" s="66">
        <f>'Turnaj-Liga_odohral'!M4+'Turnaj-Liga_odohral'!O4+'Turnaj-Liga_odohral'!Q4+'Turnaj-Liga_odohral'!S4+'Turnaj-Liga_odohral'!U4+'Turnaj-Liga_odohral'!W4</f>
        <v>0</v>
      </c>
      <c r="G4" s="140">
        <f>SUM(D4:F4)</f>
        <v>2</v>
      </c>
    </row>
    <row r="5" spans="1:7" ht="15.75" x14ac:dyDescent="0.25">
      <c r="A5" s="69" t="str">
        <f>'Turnaj-Liga_odohral'!A5</f>
        <v>Benčič Patrik</v>
      </c>
      <c r="B5" s="147">
        <v>4</v>
      </c>
      <c r="C5" s="153">
        <v>8</v>
      </c>
      <c r="D5" s="159">
        <v>12</v>
      </c>
      <c r="E5" s="142">
        <f>'Turnaj-Liga_odohral'!K5</f>
        <v>2</v>
      </c>
      <c r="F5" s="100">
        <f>'Turnaj-Liga_odohral'!M5+'Turnaj-Liga_odohral'!O5+'Turnaj-Liga_odohral'!Q5+'Turnaj-Liga_odohral'!S5+'Turnaj-Liga_odohral'!U5+'Turnaj-Liga_odohral'!W5</f>
        <v>7</v>
      </c>
      <c r="G5" s="133">
        <f t="shared" ref="G5:G27" si="0">SUM(D5:F5)</f>
        <v>21</v>
      </c>
    </row>
    <row r="6" spans="1:7" ht="15.75" x14ac:dyDescent="0.25">
      <c r="A6" s="69" t="str">
        <f>'Turnaj-Liga_odohral'!A6</f>
        <v>Brehovský Tomáš</v>
      </c>
      <c r="B6" s="147">
        <v>8</v>
      </c>
      <c r="C6" s="154">
        <v>11</v>
      </c>
      <c r="D6" s="160">
        <v>19</v>
      </c>
      <c r="E6" s="142">
        <f>'Turnaj-Liga_odohral'!K6</f>
        <v>3</v>
      </c>
      <c r="F6" s="66">
        <f>'Turnaj-Liga_odohral'!M6+'Turnaj-Liga_odohral'!O6+'Turnaj-Liga_odohral'!Q6+'Turnaj-Liga_odohral'!S6+'Turnaj-Liga_odohral'!U6+'Turnaj-Liga_odohral'!W6</f>
        <v>5</v>
      </c>
      <c r="G6" s="135">
        <f t="shared" si="0"/>
        <v>27</v>
      </c>
    </row>
    <row r="7" spans="1:7" ht="15.75" x14ac:dyDescent="0.25">
      <c r="A7" s="69" t="str">
        <f>'Turnaj-Liga_odohral'!A7</f>
        <v>Csáderová Katarína</v>
      </c>
      <c r="B7" s="147"/>
      <c r="C7" s="153"/>
      <c r="D7" s="159"/>
      <c r="E7" s="142">
        <f>'Turnaj-Liga_odohral'!K7</f>
        <v>0</v>
      </c>
      <c r="F7" s="66">
        <f>'Turnaj-Liga_odohral'!M7+'Turnaj-Liga_odohral'!O7+'Turnaj-Liga_odohral'!Q7+'Turnaj-Liga_odohral'!S7+'Turnaj-Liga_odohral'!U7+'Turnaj-Liga_odohral'!W7</f>
        <v>0</v>
      </c>
      <c r="G7" s="71">
        <f t="shared" si="0"/>
        <v>0</v>
      </c>
    </row>
    <row r="8" spans="1:7" ht="15.75" x14ac:dyDescent="0.25">
      <c r="A8" s="69" t="str">
        <f>'Turnaj-Liga_odohral'!A8</f>
        <v>Garčár Matúš</v>
      </c>
      <c r="B8" s="147"/>
      <c r="C8" s="153"/>
      <c r="D8" s="159"/>
      <c r="E8" s="142">
        <f>'Turnaj-Liga_odohral'!K8</f>
        <v>0</v>
      </c>
      <c r="F8" s="66">
        <f>'Turnaj-Liga_odohral'!M8+'Turnaj-Liga_odohral'!O8+'Turnaj-Liga_odohral'!Q8+'Turnaj-Liga_odohral'!S8+'Turnaj-Liga_odohral'!U8+'Turnaj-Liga_odohral'!W8</f>
        <v>0</v>
      </c>
      <c r="G8" s="71">
        <f t="shared" si="0"/>
        <v>0</v>
      </c>
    </row>
    <row r="9" spans="1:7" ht="15.75" x14ac:dyDescent="0.25">
      <c r="A9" s="69" t="str">
        <f>'Turnaj-Liga_odohral'!A9</f>
        <v>Gális Tomáš</v>
      </c>
      <c r="B9" s="147"/>
      <c r="C9" s="153">
        <v>6</v>
      </c>
      <c r="D9" s="159">
        <v>6</v>
      </c>
      <c r="E9" s="142">
        <f>'Turnaj-Liga_odohral'!K9</f>
        <v>0</v>
      </c>
      <c r="F9" s="66">
        <f>'Turnaj-Liga_odohral'!M9+'Turnaj-Liga_odohral'!O9+'Turnaj-Liga_odohral'!Q9+'Turnaj-Liga_odohral'!S9+'Turnaj-Liga_odohral'!U9+'Turnaj-Liga_odohral'!W9</f>
        <v>0</v>
      </c>
      <c r="G9" s="71">
        <f t="shared" si="0"/>
        <v>6</v>
      </c>
    </row>
    <row r="10" spans="1:7" ht="15.75" x14ac:dyDescent="0.25">
      <c r="A10" s="69" t="str">
        <f>'Turnaj-Liga_odohral'!A10</f>
        <v>Gerber Ján</v>
      </c>
      <c r="B10" s="147">
        <v>1</v>
      </c>
      <c r="C10" s="153">
        <v>0</v>
      </c>
      <c r="D10" s="159">
        <v>1</v>
      </c>
      <c r="E10" s="142">
        <f>'Turnaj-Liga_odohral'!K10</f>
        <v>0</v>
      </c>
      <c r="F10" s="66">
        <f>'Turnaj-Liga_odohral'!M10+'Turnaj-Liga_odohral'!O10+'Turnaj-Liga_odohral'!Q10+'Turnaj-Liga_odohral'!S10+'Turnaj-Liga_odohral'!U10+'Turnaj-Liga_odohral'!W10</f>
        <v>0</v>
      </c>
      <c r="G10" s="71">
        <f t="shared" si="0"/>
        <v>1</v>
      </c>
    </row>
    <row r="11" spans="1:7" ht="15.75" x14ac:dyDescent="0.25">
      <c r="A11" s="69" t="str">
        <f>'Turnaj-Liga_odohral'!A11</f>
        <v>Gregáň Šimon</v>
      </c>
      <c r="B11" s="147"/>
      <c r="C11" s="153"/>
      <c r="D11" s="159"/>
      <c r="E11" s="142">
        <f>'Turnaj-Liga_odohral'!K11</f>
        <v>0</v>
      </c>
      <c r="F11" s="66">
        <f>'Turnaj-Liga_odohral'!M11+'Turnaj-Liga_odohral'!O11+'Turnaj-Liga_odohral'!Q11+'Turnaj-Liga_odohral'!S11+'Turnaj-Liga_odohral'!U11+'Turnaj-Liga_odohral'!W11</f>
        <v>0</v>
      </c>
      <c r="G11" s="71">
        <f t="shared" si="0"/>
        <v>0</v>
      </c>
    </row>
    <row r="12" spans="1:7" ht="15.75" x14ac:dyDescent="0.25">
      <c r="A12" s="69" t="str">
        <f>'Turnaj-Liga_odohral'!A12</f>
        <v>Hrvol Juraj</v>
      </c>
      <c r="B12" s="148">
        <v>9</v>
      </c>
      <c r="C12" s="153">
        <v>6</v>
      </c>
      <c r="D12" s="159">
        <v>15</v>
      </c>
      <c r="E12" s="143">
        <f>'Turnaj-Liga_odohral'!K12</f>
        <v>4</v>
      </c>
      <c r="F12" s="66">
        <f>'Turnaj-Liga_odohral'!M12+'Turnaj-Liga_odohral'!O12+'Turnaj-Liga_odohral'!Q12+'Turnaj-Liga_odohral'!S12+'Turnaj-Liga_odohral'!U12+'Turnaj-Liga_odohral'!W12</f>
        <v>6</v>
      </c>
      <c r="G12" s="134">
        <f t="shared" si="0"/>
        <v>25</v>
      </c>
    </row>
    <row r="13" spans="1:7" ht="15.75" x14ac:dyDescent="0.25">
      <c r="A13" s="69" t="str">
        <f>'Turnaj-Liga_odohral'!A13</f>
        <v>Jediný Daniel</v>
      </c>
      <c r="B13" s="147"/>
      <c r="C13" s="153"/>
      <c r="D13" s="159"/>
      <c r="E13" s="142">
        <f>'Turnaj-Liga_odohral'!K13</f>
        <v>0</v>
      </c>
      <c r="F13" s="66">
        <f>'Turnaj-Liga_odohral'!M13+'Turnaj-Liga_odohral'!O13+'Turnaj-Liga_odohral'!Q13+'Turnaj-Liga_odohral'!S13+'Turnaj-Liga_odohral'!U13+'Turnaj-Liga_odohral'!W13</f>
        <v>0</v>
      </c>
      <c r="G13" s="71">
        <f t="shared" si="0"/>
        <v>0</v>
      </c>
    </row>
    <row r="14" spans="1:7" ht="15.75" x14ac:dyDescent="0.25">
      <c r="A14" s="69" t="str">
        <f>'Turnaj-Liga_odohral'!A14</f>
        <v>Jendek Boris</v>
      </c>
      <c r="B14" s="147"/>
      <c r="C14" s="153"/>
      <c r="D14" s="159"/>
      <c r="E14" s="142">
        <f>'Turnaj-Liga_odohral'!K14</f>
        <v>1</v>
      </c>
      <c r="F14" s="66">
        <f>'Turnaj-Liga_odohral'!M14+'Turnaj-Liga_odohral'!O14+'Turnaj-Liga_odohral'!Q14+'Turnaj-Liga_odohral'!S14+'Turnaj-Liga_odohral'!U14+'Turnaj-Liga_odohral'!W14</f>
        <v>1</v>
      </c>
      <c r="G14" s="71">
        <f t="shared" si="0"/>
        <v>2</v>
      </c>
    </row>
    <row r="15" spans="1:7" ht="15.75" x14ac:dyDescent="0.25">
      <c r="A15" s="137" t="str">
        <f>'Turnaj-Liga_odohral'!A15</f>
        <v>Karul Jakub</v>
      </c>
      <c r="B15" s="149">
        <v>10</v>
      </c>
      <c r="C15" s="155" t="s">
        <v>31</v>
      </c>
      <c r="D15" s="161"/>
      <c r="E15" s="144">
        <f>'Turnaj-Liga_odohral'!K15</f>
        <v>1</v>
      </c>
      <c r="F15" s="138">
        <f>'Turnaj-Liga_odohral'!M15+'Turnaj-Liga_odohral'!O15+'Turnaj-Liga_odohral'!Q15+'Turnaj-Liga_odohral'!S15+'Turnaj-Liga_odohral'!U15+'Turnaj-Liga_odohral'!W15</f>
        <v>1</v>
      </c>
      <c r="G15" s="139">
        <f t="shared" si="0"/>
        <v>2</v>
      </c>
    </row>
    <row r="16" spans="1:7" s="136" customFormat="1" ht="15.75" x14ac:dyDescent="0.25">
      <c r="A16" s="137" t="str">
        <f>'Turnaj-Liga_odohral'!A16</f>
        <v>Salaj Benjamín</v>
      </c>
      <c r="B16" s="149">
        <v>2</v>
      </c>
      <c r="C16" s="155" t="s">
        <v>31</v>
      </c>
      <c r="D16" s="161"/>
      <c r="E16" s="144">
        <f>'Turnaj-Liga_odohral'!K16</f>
        <v>2</v>
      </c>
      <c r="F16" s="138">
        <f>'Turnaj-Liga_odohral'!M16+'Turnaj-Liga_odohral'!O16+'Turnaj-Liga_odohral'!Q16+'Turnaj-Liga_odohral'!S16+'Turnaj-Liga_odohral'!U16+'Turnaj-Liga_odohral'!W16</f>
        <v>4</v>
      </c>
      <c r="G16" s="139">
        <f t="shared" si="0"/>
        <v>6</v>
      </c>
    </row>
    <row r="17" spans="1:7" ht="15.75" x14ac:dyDescent="0.25">
      <c r="A17" s="69" t="str">
        <f>'Turnaj-Liga_odohral'!A17</f>
        <v>Schuster Filip</v>
      </c>
      <c r="B17" s="147"/>
      <c r="C17" s="153"/>
      <c r="D17" s="159"/>
      <c r="E17" s="142">
        <f>'Turnaj-Liga_odohral'!K17</f>
        <v>0</v>
      </c>
      <c r="F17" s="66">
        <f>'Turnaj-Liga_odohral'!M17+'Turnaj-Liga_odohral'!O17+'Turnaj-Liga_odohral'!Q17+'Turnaj-Liga_odohral'!S17+'Turnaj-Liga_odohral'!U17+'Turnaj-Liga_odohral'!W17</f>
        <v>0</v>
      </c>
      <c r="G17" s="71">
        <f t="shared" si="0"/>
        <v>0</v>
      </c>
    </row>
    <row r="18" spans="1:7" ht="15.75" x14ac:dyDescent="0.25">
      <c r="A18" s="69" t="str">
        <f>'Turnaj-Liga_odohral'!A18</f>
        <v>Tököly Branislav</v>
      </c>
      <c r="B18" s="147"/>
      <c r="C18" s="153"/>
      <c r="D18" s="159"/>
      <c r="E18" s="142">
        <f>'Turnaj-Liga_odohral'!K18</f>
        <v>0</v>
      </c>
      <c r="F18" s="66">
        <f>'Turnaj-Liga_odohral'!M18+'Turnaj-Liga_odohral'!O18+'Turnaj-Liga_odohral'!Q18+'Turnaj-Liga_odohral'!S18+'Turnaj-Liga_odohral'!U18+'Turnaj-Liga_odohral'!W18</f>
        <v>0</v>
      </c>
      <c r="G18" s="71">
        <f t="shared" si="0"/>
        <v>0</v>
      </c>
    </row>
    <row r="19" spans="1:7" ht="15.75" x14ac:dyDescent="0.25">
      <c r="A19" s="69" t="str">
        <f>'Turnaj-Liga_odohral'!A19</f>
        <v>Hanták Michal</v>
      </c>
      <c r="B19" s="147"/>
      <c r="C19" s="153"/>
      <c r="D19" s="159"/>
      <c r="E19" s="142">
        <f>'Turnaj-Liga_odohral'!K19</f>
        <v>0</v>
      </c>
      <c r="F19" s="66">
        <f>'Turnaj-Liga_odohral'!M19+'Turnaj-Liga_odohral'!O19+'Turnaj-Liga_odohral'!Q19+'Turnaj-Liga_odohral'!S19+'Turnaj-Liga_odohral'!U19+'Turnaj-Liga_odohral'!W19</f>
        <v>0</v>
      </c>
      <c r="G19" s="71">
        <f t="shared" si="0"/>
        <v>0</v>
      </c>
    </row>
    <row r="20" spans="1:7" ht="15.75" x14ac:dyDescent="0.25">
      <c r="A20" s="69" t="str">
        <f>'Turnaj-Liga_odohral'!A20</f>
        <v>Havalda Samuel</v>
      </c>
      <c r="B20" s="147"/>
      <c r="C20" s="153"/>
      <c r="D20" s="159"/>
      <c r="E20" s="142">
        <f>'Turnaj-Liga_odohral'!K20</f>
        <v>0</v>
      </c>
      <c r="F20" s="66">
        <f>'Turnaj-Liga_odohral'!M20+'Turnaj-Liga_odohral'!O20+'Turnaj-Liga_odohral'!Q20+'Turnaj-Liga_odohral'!S20+'Turnaj-Liga_odohral'!U20+'Turnaj-Liga_odohral'!W20</f>
        <v>0</v>
      </c>
      <c r="G20" s="71">
        <f t="shared" si="0"/>
        <v>0</v>
      </c>
    </row>
    <row r="21" spans="1:7" ht="15.75" x14ac:dyDescent="0.25">
      <c r="A21" s="69" t="str">
        <f>'Turnaj-Liga_odohral'!A21</f>
        <v>Masár Filip</v>
      </c>
      <c r="B21" s="147"/>
      <c r="C21" s="153"/>
      <c r="D21" s="159"/>
      <c r="E21" s="142">
        <f>'Turnaj-Liga_odohral'!K21</f>
        <v>0</v>
      </c>
      <c r="F21" s="66">
        <f>'Turnaj-Liga_odohral'!M21+'Turnaj-Liga_odohral'!O21+'Turnaj-Liga_odohral'!Q21+'Turnaj-Liga_odohral'!S21+'Turnaj-Liga_odohral'!U21+'Turnaj-Liga_odohral'!W21</f>
        <v>0</v>
      </c>
      <c r="G21" s="71">
        <f t="shared" si="0"/>
        <v>0</v>
      </c>
    </row>
    <row r="22" spans="1:7" ht="15.75" x14ac:dyDescent="0.25">
      <c r="A22" s="69" t="str">
        <f>'Turnaj-Liga_odohral'!A22</f>
        <v>Lukáš Belošic</v>
      </c>
      <c r="B22" s="147"/>
      <c r="C22" s="153">
        <v>4</v>
      </c>
      <c r="D22" s="159">
        <v>4</v>
      </c>
      <c r="E22" s="142">
        <f>'Turnaj-Liga_odohral'!K22</f>
        <v>1</v>
      </c>
      <c r="F22" s="66">
        <f>'Turnaj-Liga_odohral'!M22+'Turnaj-Liga_odohral'!O22+'Turnaj-Liga_odohral'!Q22+'Turnaj-Liga_odohral'!S22+'Turnaj-Liga_odohral'!U22+'Turnaj-Liga_odohral'!W22</f>
        <v>3</v>
      </c>
      <c r="G22" s="71">
        <f t="shared" si="0"/>
        <v>8</v>
      </c>
    </row>
    <row r="23" spans="1:7" ht="15.75" x14ac:dyDescent="0.25">
      <c r="A23" s="69" t="str">
        <f>'Turnaj-Liga_odohral'!A23</f>
        <v>Viktor Németh</v>
      </c>
      <c r="B23" s="147">
        <v>1</v>
      </c>
      <c r="C23" s="153">
        <v>1</v>
      </c>
      <c r="D23" s="159">
        <v>5</v>
      </c>
      <c r="E23" s="142">
        <f>'Turnaj-Liga_odohral'!K23</f>
        <v>0</v>
      </c>
      <c r="F23" s="66">
        <f>'Turnaj-Liga_odohral'!M23+'Turnaj-Liga_odohral'!O23+'Turnaj-Liga_odohral'!Q23+'Turnaj-Liga_odohral'!S23+'Turnaj-Liga_odohral'!U23+'Turnaj-Liga_odohral'!W23</f>
        <v>0</v>
      </c>
      <c r="G23" s="71">
        <f t="shared" si="0"/>
        <v>5</v>
      </c>
    </row>
    <row r="24" spans="1:7" ht="15.75" x14ac:dyDescent="0.25">
      <c r="A24" s="69" t="str">
        <f>'Turnaj-Liga_odohral'!A24</f>
        <v>Karim Ben Rhouma</v>
      </c>
      <c r="B24" s="147">
        <v>2</v>
      </c>
      <c r="C24" s="153">
        <v>5</v>
      </c>
      <c r="D24" s="159">
        <v>7</v>
      </c>
      <c r="E24" s="142">
        <f>'Turnaj-Liga_odohral'!K24</f>
        <v>3</v>
      </c>
      <c r="F24" s="66">
        <f>'Turnaj-Liga_odohral'!M24+'Turnaj-Liga_odohral'!O24+'Turnaj-Liga_odohral'!Q24+'Turnaj-Liga_odohral'!S24+'Turnaj-Liga_odohral'!U24+'Turnaj-Liga_odohral'!W24</f>
        <v>0</v>
      </c>
      <c r="G24" s="71">
        <f t="shared" si="0"/>
        <v>10</v>
      </c>
    </row>
    <row r="25" spans="1:7" ht="15.75" x14ac:dyDescent="0.25">
      <c r="A25" s="69" t="str">
        <f>'Turnaj-Liga_odohral'!A25</f>
        <v>Evka Pálková</v>
      </c>
      <c r="B25" s="147"/>
      <c r="C25" s="153"/>
      <c r="D25" s="159"/>
      <c r="E25" s="142">
        <f>'Turnaj-Liga_odohral'!K25</f>
        <v>0</v>
      </c>
      <c r="F25" s="66">
        <f>'Turnaj-Liga_odohral'!M25+'Turnaj-Liga_odohral'!O25+'Turnaj-Liga_odohral'!Q25+'Turnaj-Liga_odohral'!S25+'Turnaj-Liga_odohral'!U25+'Turnaj-Liga_odohral'!W25</f>
        <v>0</v>
      </c>
      <c r="G25" s="71">
        <f t="shared" si="0"/>
        <v>0</v>
      </c>
    </row>
    <row r="26" spans="1:7" ht="15.75" x14ac:dyDescent="0.25">
      <c r="A26" s="69" t="str">
        <f>'Turnaj-Liga_odohral'!A26</f>
        <v>Tomaš Rim</v>
      </c>
      <c r="B26" s="147"/>
      <c r="C26" s="153"/>
      <c r="D26" s="159"/>
      <c r="E26" s="142">
        <f>'Turnaj-Liga_odohral'!K26</f>
        <v>0</v>
      </c>
      <c r="F26" s="66">
        <f>'Turnaj-Liga_odohral'!M26+'Turnaj-Liga_odohral'!O26+'Turnaj-Liga_odohral'!Q26+'Turnaj-Liga_odohral'!S26+'Turnaj-Liga_odohral'!U26+'Turnaj-Liga_odohral'!W26</f>
        <v>2</v>
      </c>
      <c r="G26" s="71">
        <f t="shared" si="0"/>
        <v>2</v>
      </c>
    </row>
    <row r="27" spans="1:7" ht="16.5" thickBot="1" x14ac:dyDescent="0.3">
      <c r="A27" s="70" t="str">
        <f>'Turnaj-Liga_odohral'!A27</f>
        <v xml:space="preserve">Kováč Gabriel Marian  </v>
      </c>
      <c r="B27" s="150"/>
      <c r="C27" s="151"/>
      <c r="D27" s="162"/>
      <c r="E27" s="145">
        <f>'Turnaj-Liga_odohral'!K27</f>
        <v>0</v>
      </c>
      <c r="F27" s="66">
        <f>'Turnaj-Liga_odohral'!M27+'Turnaj-Liga_odohral'!O27+'Turnaj-Liga_odohral'!Q27+'Turnaj-Liga_odohral'!S27+'Turnaj-Liga_odohral'!U27+'Turnaj-Liga_odohral'!W27</f>
        <v>0</v>
      </c>
      <c r="G27" s="72">
        <f t="shared" si="0"/>
        <v>0</v>
      </c>
    </row>
    <row r="28" spans="1:7" x14ac:dyDescent="0.25">
      <c r="A28" s="1"/>
    </row>
    <row r="29" spans="1:7" x14ac:dyDescent="0.25">
      <c r="A29" s="1"/>
    </row>
    <row r="30" spans="1:7" x14ac:dyDescent="0.25">
      <c r="A30" s="1"/>
    </row>
    <row r="31" spans="1:7" x14ac:dyDescent="0.25">
      <c r="A31" s="1"/>
    </row>
    <row r="32" spans="1:7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</sheetData>
  <autoFilter ref="A1:G63"/>
  <mergeCells count="2">
    <mergeCell ref="B2:F2"/>
    <mergeCell ref="G2:G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sqref="A1:G9"/>
    </sheetView>
  </sheetViews>
  <sheetFormatPr defaultRowHeight="15" x14ac:dyDescent="0.25"/>
  <cols>
    <col min="1" max="1" width="18" bestFit="1" customWidth="1"/>
  </cols>
  <sheetData>
    <row r="1" spans="1:7" s="1" customFormat="1" x14ac:dyDescent="0.25">
      <c r="A1" s="7" t="s">
        <v>32</v>
      </c>
      <c r="B1" s="7" t="s">
        <v>34</v>
      </c>
      <c r="C1" s="7" t="s">
        <v>35</v>
      </c>
      <c r="D1" s="7" t="s">
        <v>36</v>
      </c>
      <c r="E1" s="7" t="s">
        <v>37</v>
      </c>
      <c r="F1" s="7" t="s">
        <v>38</v>
      </c>
      <c r="G1" s="7" t="s">
        <v>33</v>
      </c>
    </row>
    <row r="2" spans="1:7" x14ac:dyDescent="0.25">
      <c r="A2" s="7" t="s">
        <v>12</v>
      </c>
      <c r="B2" s="7">
        <v>0</v>
      </c>
      <c r="C2" s="7">
        <v>2</v>
      </c>
      <c r="D2" s="7">
        <v>2</v>
      </c>
      <c r="E2" s="7" t="s">
        <v>31</v>
      </c>
      <c r="F2" s="7" t="s">
        <v>31</v>
      </c>
      <c r="G2" s="7">
        <v>4</v>
      </c>
    </row>
    <row r="3" spans="1:7" x14ac:dyDescent="0.25">
      <c r="A3" s="7" t="s">
        <v>24</v>
      </c>
      <c r="B3" s="7">
        <v>0</v>
      </c>
      <c r="C3" s="7">
        <v>0</v>
      </c>
      <c r="D3" s="7">
        <v>3</v>
      </c>
      <c r="E3" s="7" t="s">
        <v>31</v>
      </c>
      <c r="F3" s="7" t="s">
        <v>31</v>
      </c>
      <c r="G3" s="7">
        <v>3</v>
      </c>
    </row>
    <row r="4" spans="1:7" x14ac:dyDescent="0.25">
      <c r="A4" s="7" t="s">
        <v>16</v>
      </c>
      <c r="B4" s="7">
        <v>1</v>
      </c>
      <c r="C4" s="7">
        <v>1</v>
      </c>
      <c r="D4" s="7">
        <v>0</v>
      </c>
      <c r="E4" s="7" t="s">
        <v>31</v>
      </c>
      <c r="F4" s="7" t="s">
        <v>31</v>
      </c>
      <c r="G4" s="7">
        <v>2</v>
      </c>
    </row>
    <row r="5" spans="1:7" x14ac:dyDescent="0.25">
      <c r="A5" s="7" t="s">
        <v>14</v>
      </c>
      <c r="B5" s="7">
        <v>1</v>
      </c>
      <c r="C5" s="7">
        <v>0</v>
      </c>
      <c r="D5" s="7">
        <v>0</v>
      </c>
      <c r="E5" s="7" t="s">
        <v>31</v>
      </c>
      <c r="F5" s="7" t="s">
        <v>31</v>
      </c>
      <c r="G5" s="7">
        <v>1</v>
      </c>
    </row>
    <row r="6" spans="1:7" x14ac:dyDescent="0.25">
      <c r="A6" s="7" t="s">
        <v>15</v>
      </c>
      <c r="B6" s="7">
        <v>0</v>
      </c>
      <c r="C6" s="7">
        <v>1</v>
      </c>
      <c r="D6" s="7">
        <v>0</v>
      </c>
      <c r="E6" s="7" t="s">
        <v>31</v>
      </c>
      <c r="F6" s="7" t="s">
        <v>31</v>
      </c>
      <c r="G6" s="7">
        <v>1</v>
      </c>
    </row>
    <row r="7" spans="1:7" x14ac:dyDescent="0.25">
      <c r="A7" s="7" t="s">
        <v>5</v>
      </c>
      <c r="B7" s="7">
        <v>1</v>
      </c>
      <c r="C7" s="7">
        <v>0</v>
      </c>
      <c r="D7" s="7">
        <v>0</v>
      </c>
      <c r="E7" s="7" t="s">
        <v>31</v>
      </c>
      <c r="F7" s="7" t="s">
        <v>31</v>
      </c>
      <c r="G7" s="7">
        <v>1</v>
      </c>
    </row>
    <row r="8" spans="1:7" x14ac:dyDescent="0.25">
      <c r="A8" s="7" t="s">
        <v>6</v>
      </c>
      <c r="B8" s="7">
        <v>1</v>
      </c>
      <c r="C8" s="7">
        <v>0</v>
      </c>
      <c r="D8" s="7">
        <v>0</v>
      </c>
      <c r="E8" s="7" t="s">
        <v>31</v>
      </c>
      <c r="F8" s="7" t="s">
        <v>31</v>
      </c>
      <c r="G8" s="7">
        <v>1</v>
      </c>
    </row>
    <row r="9" spans="1:7" x14ac:dyDescent="0.25">
      <c r="A9" s="7" t="s">
        <v>22</v>
      </c>
      <c r="B9" s="7">
        <v>0</v>
      </c>
      <c r="C9" s="7">
        <v>0</v>
      </c>
      <c r="D9" s="7">
        <v>1</v>
      </c>
      <c r="E9" s="7" t="s">
        <v>31</v>
      </c>
      <c r="F9" s="7" t="s">
        <v>31</v>
      </c>
      <c r="G9" s="7">
        <v>1</v>
      </c>
    </row>
  </sheetData>
  <sortState ref="A1:G9">
    <sortCondition descending="1" ref="G1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Turnaj-Liga_odohral</vt:lpstr>
      <vt:lpstr>Prihlasovanie</vt:lpstr>
      <vt:lpstr>Gol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HRVOLMarian</cp:lastModifiedBy>
  <dcterms:created xsi:type="dcterms:W3CDTF">2016-01-24T17:09:35Z</dcterms:created>
  <dcterms:modified xsi:type="dcterms:W3CDTF">2016-06-09T09:20:58Z</dcterms:modified>
</cp:coreProperties>
</file>